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tabRatio="960" firstSheet="5" activeTab="9"/>
  </bookViews>
  <sheets>
    <sheet name="ปก สารบัญ" sheetId="1" r:id="rId1"/>
    <sheet name="คำแถลงงบประมาณ ปึ 59" sheetId="2" r:id="rId2"/>
    <sheet name="ประมาณการ ปี 59" sheetId="3" r:id="rId3"/>
    <sheet name="บันทึกหลักการและเหตุผล" sheetId="4" r:id="rId4"/>
    <sheet name="รายจ่ายตามแผนงาน ปี 59" sheetId="5" r:id="rId5"/>
    <sheet name="ข้อบัญญัติ ปี 59" sheetId="6" r:id="rId6"/>
    <sheet name="รายงานประมาณการรายรับ ปี 59" sheetId="7" r:id="rId7"/>
    <sheet name="รายละเอียดประมาณการรายรับ ปี 59" sheetId="8" r:id="rId8"/>
    <sheet name="รายงานประมาณการรายจ่าย ปี 59" sheetId="9" r:id="rId9"/>
    <sheet name="สป.(1)" sheetId="10" r:id="rId10"/>
    <sheet name="กค.(2)" sheetId="11" r:id="rId11"/>
    <sheet name="รักษา(3)" sheetId="12" r:id="rId12"/>
    <sheet name="ป้องกัน(4)" sheetId="13" r:id="rId13"/>
    <sheet name="ศษ.(5)" sheetId="14" r:id="rId14"/>
    <sheet name="ศษ.(6)" sheetId="15" r:id="rId15"/>
    <sheet name="ศษ.(7)" sheetId="16" r:id="rId16"/>
    <sheet name="สธ.(8)" sheetId="17" r:id="rId17"/>
    <sheet name="สธ.(9)" sheetId="18" r:id="rId18"/>
    <sheet name="สธ.(10)" sheetId="19" r:id="rId19"/>
    <sheet name="สคส.(11)" sheetId="20" r:id="rId20"/>
    <sheet name="เคหะ(โยธา)(12)" sheetId="21" r:id="rId21"/>
    <sheet name="ไฟฟ้าและถนน(13)" sheetId="22" r:id="rId22"/>
    <sheet name="เข้มแข็ง(14)" sheetId="23" r:id="rId23"/>
    <sheet name="ศส.กีฬา(15)" sheetId="24" r:id="rId24"/>
    <sheet name="ศาสนา(16)" sheetId="25" r:id="rId25"/>
    <sheet name="กษ(17)" sheetId="26" r:id="rId26"/>
    <sheet name="กษ(18)" sheetId="27" r:id="rId27"/>
    <sheet name="งบกลาง(19)" sheetId="28" r:id="rId28"/>
    <sheet name="สรุปข้อบัญญัติ ปี 59" sheetId="29" r:id="rId29"/>
  </sheets>
  <definedNames/>
  <calcPr fullCalcOnLoad="1"/>
</workbook>
</file>

<file path=xl/sharedStrings.xml><?xml version="1.0" encoding="utf-8"?>
<sst xmlns="http://schemas.openxmlformats.org/spreadsheetml/2006/main" count="4951" uniqueCount="1584">
  <si>
    <t xml:space="preserve"> </t>
  </si>
  <si>
    <t>องค์การบริหารส่วนตำบลขามสะแกแสง  อำเภอขามสะแกแสง  จังหวัดนครราชสีมา</t>
  </si>
  <si>
    <t xml:space="preserve"> รวม</t>
  </si>
  <si>
    <t xml:space="preserve"> จำนวน</t>
  </si>
  <si>
    <t xml:space="preserve"> บาท</t>
  </si>
  <si>
    <t>รายงานรายละเอียดประมาณการรายจ่ายงบประมาณรายจ่ายทั่วไป</t>
  </si>
  <si>
    <t xml:space="preserve">ประมาณการรายจ่ายรวมทั้งสิ้น </t>
  </si>
  <si>
    <t>จ่ายจากรายได้จัดเก็บเอง  หมวดภาษีจัดสรร  และหมวดเงินอุดหนุนทั่วไป  แยกเป็น</t>
  </si>
  <si>
    <t>เพื่อจ่ายเป็น</t>
  </si>
  <si>
    <t>(2)  เงินเดือนรองนายกองค์การบริหารส่วนตำบล  อัตราเดือนละ  11,220  บาท  จำนวน  12  เดือน</t>
  </si>
  <si>
    <t>1.1  หมวดเงินเดือน  ค่าจ้างประจำ  และค่าจ้างชั่วคราว</t>
  </si>
  <si>
    <t xml:space="preserve">1. งบบุคลากร  (520000)  </t>
  </si>
  <si>
    <t>1.1.1  ประเภท  เงินเดือนนายกและรองนายกองค์การบริหารส่วนตำบล  (210100)</t>
  </si>
  <si>
    <t>งานบริหารทั่วไป  (00111)</t>
  </si>
  <si>
    <t>แผนงานบริหารงานทั่วไป  (00110)</t>
  </si>
  <si>
    <t>(1)  เงินค่าตอบแทนประจำตำแหน่งนายกองค์การบริหารส่วนตำบล  อัตราเดือนละ  1,750  บาท</t>
  </si>
  <si>
    <t>จำนวน  12  เดือน  เป็นเงิน  21,000  บาท</t>
  </si>
  <si>
    <t>(2)  เงินค่าตอบแทนประจำตำแหน่งรองนายกองค์การบริหารส่วนตำบล  อัตราเดือนละ  880  บาท</t>
  </si>
  <si>
    <t>(1)  เงินค่าตอบแทนพิเศษนายกองค์การบริหารส่วนตำบล  อัตราเดือนละ  1,750  บาท</t>
  </si>
  <si>
    <t>(2)  เงินค่าตอบแทนพิเศษรองนายกองค์การบริหารส่วนตำบล  อัตราเดือนละ  880  บาท</t>
  </si>
  <si>
    <t>เพื่อจ่ายเป็นค่าตอบแทนรายเดือนให้แก่  เลขานุการนายกองค์การบริหารส่วนตำบล  อัตราเดือนละ  7,200  บาท</t>
  </si>
  <si>
    <t>เพื่อจ่ายเป็นค่าตอบแทนรายเดือน  ให้แก่</t>
  </si>
  <si>
    <t>(1)  ประธานสภา  อัตราเดือนละ  11,220  บาท  จำนวน  12  เดือน  เป็นเงิน  134,640  บาท</t>
  </si>
  <si>
    <t>(2)  รองประธานสภา  อัตราเดือนละ  9,180  บาท  จำนวน  12  เดือน  เป็นเงิน  110,160  บาท</t>
  </si>
  <si>
    <t xml:space="preserve">(3)  สมาชิกสภา อบต.  อัตราเดือนละ  7,200  บาท  จำนวน  12  เดือน (จำนวน 28 คน) เป็นเงิน  2,419,200  บาท   </t>
  </si>
  <si>
    <t>(4)  เลขานุการสภา อบต.  อัตราเดือนละ  7,200  บาท  จำนวน  12  เดือน  เป็นเงิน  86,400  บาท</t>
  </si>
  <si>
    <t>(2)  รองปลัดองค์การบริหารส่วนตำบล  อัตราเดือนละ  3,500  บาท  จำนวน  12  เดือน  เป็นเงิน  42,000  บาท</t>
  </si>
  <si>
    <t>(3)  หัวหน้าสำนักงานปลัดองค์การบริหารส่วนตำบล  อัตราเดือนละ  3,500  บาท  จำนวน  12  เดือน</t>
  </si>
  <si>
    <t>(1)  ปลัดองค์การบริหารส่วนตำบล ระดับ 8  อัตราเดือนละ 5,600 บาท  จำนวน 12 เดือน  เป็นเงิน 67,200 บาท</t>
  </si>
  <si>
    <t>1.1.3  ประเภท  เงินค่าตอบแทนพิเศษนายกและรองนายกองค์การบริหารส่วนตำบล  (210300)</t>
  </si>
  <si>
    <t>1.1.4  ประเภท  เงินค่าตอบแทนเลขานุการนายกองค์การบริหารส่วนตำบล  (210400)</t>
  </si>
  <si>
    <t xml:space="preserve">1.1.6  ประเภท  เงินเดือนพนักงาน  (220100) </t>
  </si>
  <si>
    <t xml:space="preserve">1.1.7  ประเภท  เงินเพิ่มต่างๆ  ของพนักงาน  (220200)  </t>
  </si>
  <si>
    <t xml:space="preserve">1.1.8  ประเภท  เงินประจำตำแหน่ง  (220300) </t>
  </si>
  <si>
    <r>
      <t>1.1.2  ประเภท  เงินค่าตอบแทนประจำตำแหน่งนายกและรองนายกองค์การบริหารส่วนตำบล</t>
    </r>
    <r>
      <rPr>
        <b/>
        <sz val="14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(210200)  </t>
    </r>
  </si>
  <si>
    <t>2. งบดำเนินงาน  (530000)</t>
  </si>
  <si>
    <t>เพื่อจ่ายเป็นค่าตอบแทนการปฏิบัติงานนอกเวลาราชการ  ให้แก่  พนักงานส่วนตำบล  และพนักงานจ้าง</t>
  </si>
  <si>
    <t>เพื่อจ่ายเป็นเงินช่วยเหลือการศึกษาบุตรให้แก่  พนักงานส่วนตำบล  และผู้บริหารองค์การบริหารส่วนตำบล</t>
  </si>
  <si>
    <t>เพื่อจ่ายเป็นค่ารับรองและพิธีการขององค์การบริหารส่วนตำบล  ดังนี้</t>
  </si>
  <si>
    <t xml:space="preserve">(1)  ค่ารับรองในการต้อนรับบุคคลหรือคณะบุคคล  </t>
  </si>
  <si>
    <t xml:space="preserve">เพื่อจ่ายเป็นค่าดำเนินการเกี่ยวเนื่องกับการปฏิบัติราชการที่ไม่เข้าลักษณะรายจ่ายหมวดอื่นๆ  ดังนี้    </t>
  </si>
  <si>
    <t>เพื่อจ่ายเป็นค่าเบี้ยเลี้ยงเดินทาง  ค่าพาหนะ  ค่าเช่าที่พัก  ค่าบริการจอดรถ  ค่าลงทะเบียนต่างๆ  ค่าผ่านทางด่วนพิเศษ</t>
  </si>
  <si>
    <t>และค่าใช้จ่ายอื่นๆ  ในการเดินทางไปราชการ  หรือเข้ารับการฝึกอบรม  สัมมนาของพนักงานส่วนตำบล  คณะผู้บริหาร</t>
  </si>
  <si>
    <t>สมาชิกสภา  อบต.  อาสาสมัครป้องกันภัยฝ่ายพลเรือน  (อปพร.)  หรือบุคคลที่องค์การบริหารส่วนตำบลมีคำสั่ง</t>
  </si>
  <si>
    <t>เพื่อจ่ายเป็นค่าใช้จ่ายในการสรรหาบุคลากรของ  อบต. ตามระเบียบกระทรวงมหาดไทยว่าด้วยค่าใช้จ่ายในการคัดเลือก</t>
  </si>
  <si>
    <t>เพื่อจ่ายเป็นค่าซื้อ  จ้างหรือทำเองซึ่งวัสดุ  สิ่งของ  เครื่องใช้สำนักงานต่างๆ  ขององค์การบริหารส่วนตำบล</t>
  </si>
  <si>
    <t>เพื่อจ่ายเป็นค่าวัสดุงานบ้านงานครัวขององค์การบริหารส่วนตำบล  เช่น  จาน  แก้ว  ช้อน  กระติกน้ำ  ไม้กวาด</t>
  </si>
  <si>
    <t>เพื่อจ่ายเป็นค่าจัดซื้อ  จ้างทำหรือทำเอง  ซึ่งวัสดุโฆษณาและเผยแพร่ประชาสัมพันธ์  เช่น  วารสาร  แผ่นพับ  ไม้อัด</t>
  </si>
  <si>
    <t>เพื่อจ่ายเป็นค่าจัดซื้อ  จ้างทำซึ่งวัสดุอุปกรณ์คอมพิวเตอร์  เช่น  หมึก  หัวพิมพ์  โปรแกรม  แผ่นดิสก์  เมาส์</t>
  </si>
  <si>
    <t>หมวดค่าตอบแทน  ใช้สอยและวัสดุ</t>
  </si>
  <si>
    <r>
      <t>2.1  ค่าตอบแทน  (531000)</t>
    </r>
    <r>
      <rPr>
        <sz val="16"/>
        <rFont val="TH SarabunPSK"/>
        <family val="2"/>
      </rPr>
      <t xml:space="preserve">  </t>
    </r>
  </si>
  <si>
    <t xml:space="preserve">2.1.1  ประเภท  ค่าตอบแทนผู้ปฏิบัติราชการอันเป็นประโยชน์แก่องค์การบริหารส่วนตำบล  (310100)  </t>
  </si>
  <si>
    <t>หมวดค่าจ้างชั่วคราว</t>
  </si>
  <si>
    <t xml:space="preserve">1.1.10  ประเภท  เงินเพิ่มต่างๆ  ของพนักงานจ้าง  (220700) </t>
  </si>
  <si>
    <t>2.1.2  ประเภท  ค่าตอบแทนการปฏิบัติงานนอกเวลาราชการ  (310300)</t>
  </si>
  <si>
    <t xml:space="preserve">2.1.3  ประเภท  ค่าเช่าบ้าน  (310400)  </t>
  </si>
  <si>
    <t xml:space="preserve">2.1.4  ประเภท  เงินช่วยเหลือการศึกษาบุตร  (301500) </t>
  </si>
  <si>
    <r>
      <t>2.2  ค่าใช้สอย  (532000)</t>
    </r>
    <r>
      <rPr>
        <sz val="16"/>
        <rFont val="TH SarabunPSK"/>
        <family val="2"/>
      </rPr>
      <t xml:space="preserve">  </t>
    </r>
  </si>
  <si>
    <t xml:space="preserve">2.2.1  ประเภท  รายจ่ายเพื่อให้ได้มาซึ่งบริการ  (320100) </t>
  </si>
  <si>
    <t xml:space="preserve">2.2.2  ประเภท  รายจ่ายเกี่ยวกับการรับรองและพิธีการ  (320200)  </t>
  </si>
  <si>
    <t xml:space="preserve">2.2.3  ประเภท  รายจ่ายเกี่ยวเนื่องกับการปฏิบัติราชการที่ไม่เข้าลักษณะรายจ่ายหมวดอื่นๆ  (320300)  </t>
  </si>
  <si>
    <t xml:space="preserve">เพื่อจ่ายเป็นค่าน้ำประปาสำหรับที่ทำการ  อาคาร  และสิ่งปลูกสร้างอื่นที่อยู่ในการควบคุมขององค์การบริหารส่วนตำบล        </t>
  </si>
  <si>
    <t>เพื่อจ่ายเป็นค่าบริการโทรคมนาคม  ค่าบริการอินเตอร์เน็ตความเร็วสูง  ค่าจัดทำเว็บไซต์  ค่าโดเมนเนม  ค่าเช่าพื้นที่</t>
  </si>
  <si>
    <t>3.  งบลงทุน  (540000)</t>
  </si>
  <si>
    <t>หมวดค่าครุภัณฑ์ที่ดินและสิ่งก่อสร้าง</t>
  </si>
  <si>
    <t xml:space="preserve">2.2.4  ประเภท  ค่าบำรุงรักษาและซ่อมแซม  (320400)  </t>
  </si>
  <si>
    <t xml:space="preserve">2.3.1  ประเภท  วัสดุสำนักงาน  (330100)   </t>
  </si>
  <si>
    <t xml:space="preserve">2.3.2  ประเภท  วัสดุไฟฟ้าและวิทยุ  (330200)   </t>
  </si>
  <si>
    <t xml:space="preserve">2.3.3  ประเภท  วัสดุงานบ้านงานครัว  (330300)  </t>
  </si>
  <si>
    <t xml:space="preserve">2.3.5  ประเภท  วัสดุเชื้อเพลิงและหล่อลื่น  (330800)  </t>
  </si>
  <si>
    <t xml:space="preserve">2.3.6  ประเภท  วัสดุโฆษณาและเผยแพร่  (331100)  </t>
  </si>
  <si>
    <t xml:space="preserve">2.3.7  ประเภท  วัสดุคอมพิวเตอร์  (331400)  </t>
  </si>
  <si>
    <t xml:space="preserve">2.4.1  ประเภท  ค่าไฟฟ้า  (340100)  </t>
  </si>
  <si>
    <t xml:space="preserve">2.4.2  ประเภท  ค่าน้ำประปา  (340200)  </t>
  </si>
  <si>
    <t xml:space="preserve">2.4.3  ประเภท  ค่าโทรศัพท์  (340300)  </t>
  </si>
  <si>
    <t xml:space="preserve">2.4.4  ประเภท  ค่าบริการไปรษณีย์  (340400)  </t>
  </si>
  <si>
    <r>
      <t>2.3  ค่าวัสดุ  (533000)</t>
    </r>
    <r>
      <rPr>
        <sz val="16"/>
        <rFont val="TH SarabunPSK"/>
        <family val="2"/>
      </rPr>
      <t xml:space="preserve">  </t>
    </r>
  </si>
  <si>
    <r>
      <t>2.4  หมวดค่าสาธารณูปโภค  (534000)</t>
    </r>
    <r>
      <rPr>
        <sz val="16"/>
        <rFont val="TH SarabunPSK"/>
        <family val="2"/>
      </rPr>
      <t xml:space="preserve"> </t>
    </r>
  </si>
  <si>
    <t xml:space="preserve">3.1.1  ประเภท  ครุภัณฑ์สำนักงาน  (410100)  </t>
  </si>
  <si>
    <t xml:space="preserve">(3)  ค่าจัดซื้อตู้เหล็กสองบานเปิด  (มอก.) </t>
  </si>
  <si>
    <t>เพื่อจ่ายเป็นค่าจัดซื้อตู้เหล็กสองบานเปิด  (ได้รับมาตรฐาน  มอก.)  สำหรับจัดเก็บเอกสารต่างๆ</t>
  </si>
  <si>
    <r>
      <t>3.1  ค่าครุภัณฑ์  (541000)</t>
    </r>
    <r>
      <rPr>
        <sz val="16"/>
        <rFont val="TH SarabunPSK"/>
        <family val="2"/>
      </rPr>
      <t xml:space="preserve">  </t>
    </r>
  </si>
  <si>
    <t xml:space="preserve">3.1.2  ประเภท  ครุภัณฑ์ไฟฟ้าและวิทยุ  (410600)  </t>
  </si>
  <si>
    <t>4.  งบรายจ่ายอื่น  (550000)</t>
  </si>
  <si>
    <t>5.  งบเงินอุดหนุน  (560000)</t>
  </si>
  <si>
    <r>
      <t>5.1  หมวดเงินอุดหนุน  (561000)</t>
    </r>
    <r>
      <rPr>
        <sz val="16"/>
        <rFont val="TH SarabunPSK"/>
        <family val="2"/>
      </rPr>
      <t xml:space="preserve">  </t>
    </r>
  </si>
  <si>
    <r>
      <t>4.1  หมวดรายจ่ายอื่น  (551000)</t>
    </r>
    <r>
      <rPr>
        <b/>
        <sz val="16"/>
        <rFont val="TH SarabunPSK"/>
        <family val="2"/>
      </rPr>
      <t xml:space="preserve">  </t>
    </r>
  </si>
  <si>
    <t>เพื่อจ่ายเป็นเงินอุดหนุนให้แก่ที่ทำการปกครองอำเภอขามสะแกแสง  จังหวัดนครราชสีมา  เพื่อจัดงานรัฐพิธี</t>
  </si>
  <si>
    <t>งานบริหารงานคลัง  (00113)</t>
  </si>
  <si>
    <t xml:space="preserve">1.1.1  ประเภท  เงินเดือนพนักงาน  (220100) </t>
  </si>
  <si>
    <t>เพื่อจ่ายเป็นค่าจ้างเหมาบริการต่างๆ  เช่น  ค่าจ้างถ่ายเอกสาร  ค่าจ้างเย็บหนังสือหรือเข้าปกหนังสือ  ค่าระวางบรรทุก</t>
  </si>
  <si>
    <t>(1)  ค่าใช้จ่ายในการเดินทางไปราชการในราชอาณาจักรและนอกราชอาณาจักร</t>
  </si>
  <si>
    <t xml:space="preserve">1.1.5  ประเภท  เงินค่าตอบแทนประธานสภา รองประธานสภา สมาชิกสภา และเลขานุการสภา อบต. (210600)  </t>
  </si>
  <si>
    <t>(2)  พนักงานจ้างทั่วไป  จำนวน  2  ตำแหน่ง  ดังนี้</t>
  </si>
  <si>
    <t xml:space="preserve">2.3.4  ประเภท  วัสดุยานพาหนะและขนส่ง  (330700)  </t>
  </si>
  <si>
    <t xml:space="preserve">2.4.5  ประเภท  ค่าบริการสื่อสารและโทรคมนาคม  (340500)  </t>
  </si>
  <si>
    <t xml:space="preserve">(1) ค่าใช้จ่ายในการเลือกตั้งสมาชิกสภาหรือผู้บริหารองค์การบริหารส่วนตำบล จำนวน  </t>
  </si>
  <si>
    <t>จำนวน  1  อัตรา</t>
  </si>
  <si>
    <t xml:space="preserve">  (1)  ปลัดองค์การบริหารส่วนตำบล</t>
  </si>
  <si>
    <t xml:space="preserve">  (2)  รองปลัดองค์การบริหารส่วนตำบล</t>
  </si>
  <si>
    <t xml:space="preserve">  (3)  หัวหน้าสำนักงานปลัดองค์การบริหารส่วนตำบล </t>
  </si>
  <si>
    <t xml:space="preserve">  (4)  นิติกร                               </t>
  </si>
  <si>
    <t xml:space="preserve">  (5)  เจ้าหน้าที่วิเคราะห์นโยบายและแผน   </t>
  </si>
  <si>
    <t xml:space="preserve">  (6)  เจ้าหน้าที่บริหารงานทั่วไป      </t>
  </si>
  <si>
    <t xml:space="preserve">  (1.1)  ผู้ช่วยเจ้าหน้าที่วิเคราะห์นโยบายและแผน</t>
  </si>
  <si>
    <t xml:space="preserve">  (1.2)  ผู้ช่วยเจ้าหน้าที่ธุรการ</t>
  </si>
  <si>
    <t xml:space="preserve">  (1.3)  ผู้ช่วยเจ้าหน้าที่พัฒนาชุมชน</t>
  </si>
  <si>
    <t xml:space="preserve">  (2.1)  คนงานทั่วไป</t>
  </si>
  <si>
    <t xml:space="preserve">  (2.2)  พนักงานขับรถยนต์</t>
  </si>
  <si>
    <t xml:space="preserve">  (1)  ผู้อำนวยการกองคลัง</t>
  </si>
  <si>
    <t xml:space="preserve">  (2)  นักวิชาการคลัง</t>
  </si>
  <si>
    <t>เพื่อจ่ายเป็นเงินประจำตำแหน่งให้แก่พนักงานส่วนตำบล  ตำแหน่ง  ผู้อำนวยการกองคลัง  อัตราเดือนละ  3,500  บาท</t>
  </si>
  <si>
    <t xml:space="preserve">  (1)  ผู้ช่วยเจ้าหน้าที่การเงินและบัญชี</t>
  </si>
  <si>
    <t xml:space="preserve">  (2)  ผู้ช่วยเจ้าหน้าที่จัดเก็บรายได้</t>
  </si>
  <si>
    <t xml:space="preserve">  (3)  ผู้ช่วยเจ้าหน้าที่พัสดุ</t>
  </si>
  <si>
    <t xml:space="preserve">ค่าเช่าทรัพย์สิน  ค่าธรรมเนียมต่างๆ   และค่าจ้างเหมาบริการอื่นที่เกี่ยวข้อง  </t>
  </si>
  <si>
    <t xml:space="preserve">2.2.2  ประเภท  รายจ่ายเกี่ยวเนื่องกับการปฏิบัติราชการที่ไม่เข้าลักษณะรายจ่ายหมวดอื่นๆ  (320300)  </t>
  </si>
  <si>
    <t xml:space="preserve">และค่าใช้จ่ายอื่นๆ  ในการเดินทางไปราชการ  หรือเข้ารับการฝึกอบรม  สัมมนาของพนักงานส่วนตำบล  หรือบุคคลที่  </t>
  </si>
  <si>
    <t xml:space="preserve">2.2.3 ประเภท  ค่าบำรุงรักษาและซ่อมแซม  (320400)  </t>
  </si>
  <si>
    <r>
      <t>หมวดเงินเดือน  (ฝ่ายประจำ)  (522000)</t>
    </r>
    <r>
      <rPr>
        <sz val="16"/>
        <rFont val="TH SarabunPSK"/>
        <family val="2"/>
      </rPr>
      <t xml:space="preserve"> </t>
    </r>
  </si>
  <si>
    <r>
      <t>หมวดเงินเดือน  (ฝ่ายการเมือง)  (521000)</t>
    </r>
    <r>
      <rPr>
        <sz val="16"/>
        <rFont val="TH SarabunPSK"/>
        <family val="2"/>
      </rPr>
      <t xml:space="preserve">  </t>
    </r>
  </si>
  <si>
    <t>แผนงานการรักษาความสงบภายใน  (00120)</t>
  </si>
  <si>
    <t>งานบริหารทั่วไปเกี่ยวกับการรักษาความสงบภายใน  (00121)</t>
  </si>
  <si>
    <t xml:space="preserve">2.2.1  ประเภท  รายจ่ายเกี่ยวเนื่องกับการปฏิบัติราชการที่ไม่เข้าลักษณะรายจ่ายหมวดอื่นๆ  (320300)  </t>
  </si>
  <si>
    <t>เพื่อจ่ายเป็นค่าวัสดุเครื่องแต่งกายของเจ้าหน้าที่ประจำศูนย์  สมาชิกอาสาสมัครป้องกันภัยฝ่ายพลเรือน  (อปพร.)</t>
  </si>
  <si>
    <t>งานป้องกันภัยฝ่ายพลเรือนและระงับอัคคีภัย  (00123)</t>
  </si>
  <si>
    <t>เพื่อจ่ายเป็นค่าดำเนินการและปฏิบัติงานของเจ้าหน้าที่ศูนย์  อปพร.  และสมาชิกอาสาสมัครป้องกันภัยฝ่ายพลเรือน</t>
  </si>
  <si>
    <t>แผนงานการศึกษา  (00210)</t>
  </si>
  <si>
    <t>งานบริหารทั่วไปเกี่ยวกับการศึกษา  (00211)</t>
  </si>
  <si>
    <t>เพื่อจ่ายเป็นเงินเดือน  และเงินปรับปรุงเงินเดือน  ให้แก่พนักงานส่วนตำบล  จำนวน  2  อัตรา  ดังนี้</t>
  </si>
  <si>
    <t xml:space="preserve"> (1)  หัวหน้าส่วนการศึกษา  ศาสนาและวัฒนธรรม  (นักบริหารงานการศึกษา)</t>
  </si>
  <si>
    <t xml:space="preserve"> (2)  นักวิชาการศึกษา</t>
  </si>
  <si>
    <t>เพื่อจ่ายเป็นเงินประจำตำแหน่ง  ให้แก่พนักงานส่วนตำบล  ตำแหน่ง  หัวหน้าส่วนการศึกษา  ศาสนาและวัฒนธรรม</t>
  </si>
  <si>
    <r>
      <t>หมวดค่าจ้างประจำ</t>
    </r>
    <r>
      <rPr>
        <sz val="16"/>
        <rFont val="TH SarabunPSK"/>
        <family val="2"/>
      </rPr>
      <t xml:space="preserve">  </t>
    </r>
  </si>
  <si>
    <t xml:space="preserve">เพื่อจ่ายเป็นค่าจ้างประจำ  ให้แก่  ลูกจ้างประจำ  ตำแหน่ง  เจ้าพนักงานธุรการ  จำนวน  1  อัตรา  </t>
  </si>
  <si>
    <t>เพื่อจ่ายเป็นเงินช่วยเหลือการศึกษาบุตรให้แก่  พนักงานส่วนตำบล  และลูกจ้างประจำ</t>
  </si>
  <si>
    <t>เพื่อจ่ายเป็นค่าจ้างเหมาบริการต่างๆ  เช่น  ค่าจ้างผู้ดูแลเด็กประจำศูนย์พัฒนาเด็กเล็ก  ค่าจ้างถ่ายเอกสาร</t>
  </si>
  <si>
    <t>ค่าจ้างเย็บหนังสือหรือเข้าปกหนังสือ  ค่าระวางบรรทุก  ค่าเช่าทรัพย์สิน  ค่าธรรมเนียมต่างๆ  และค่าจ้างเหมา</t>
  </si>
  <si>
    <t>เพื่อจ่ายเป็นค่าวัสดุงานบ้านงานครัวของส่วนการศึกษาฯ  และศูนย์พัฒนาเด็กเล็ก  เช่น  จาน  แก้ว  ช้อน  ถาดหลุม</t>
  </si>
  <si>
    <t>กระติกน้ำ  ไม้กวาด  ไม้ถูพื้น  น้ำยาล้างห้องน้ำ  สบู่  ผงซักฟอก  กระดาษชำระ  เครื่องนอนสำหรับเด็กเล็ก</t>
  </si>
  <si>
    <t>โรงเรียนสังกัดสำนักงานคณะกรรมการการศึกษาขั้นพื้นฐาน  (สพฐ.)  ในเขตองค์การบริหารส่วนตำบล  ดังนี้</t>
  </si>
  <si>
    <t>เพื่อจ่ายเป็นค่าอาหารเสริม(นม)  สำหรับเด็กเล็กศูนย์พัฒนาเด็กเล็กองค์การบริหารส่วนตำบล  และนักเรียน</t>
  </si>
  <si>
    <t>เพื่อจ่ายเป็นค่าจัดซื้อวัสดุการศึกษา  เช่น  แบบฝึกประสบการณ์  แบบเรียนต่างๆ  หุ่น  แบบจำลองภูมิประเทศ</t>
  </si>
  <si>
    <t xml:space="preserve">2.2.3  ประเภท  ค่าบำรุงรักษาและซ่อมแซม  (320400)  </t>
  </si>
  <si>
    <t>ตั้งจ่ายจากเงินรายได้  (สำนักงานปลัด)</t>
  </si>
  <si>
    <t>(หนังสือกระทรวงมหาดไทย  ที่  มท  0313.4/ว1452  ลงวันที่  27  พฤษภาคม  2541)</t>
  </si>
  <si>
    <t>ตั้งจ่ายจากเงินอุดหนุนทั่วไป  (สำนักงานปลัด)</t>
  </si>
  <si>
    <t>เพื่อจ่ายเป็นค่าดำเนินการเลือกตั้งสมาชิกสภาหรือผู้บริหารองค์การบริหารส่วนตำบล  ตามที่คณะกรรมการการเลือกตั้ง</t>
  </si>
  <si>
    <t xml:space="preserve">และหนังสือกรมส่งเสริมการปกครองท้องถิ่น  ที่  มท  0890.4/468  ลงวันที่  17  มกราคม  2556)  </t>
  </si>
  <si>
    <t>เพื่อจ่ายเป็นค่าโทรศัพท์ประจำที่ทำการ  และโทรศัพท์มือถือขององค์การบริหารส่วนตำบล</t>
  </si>
  <si>
    <t>เพื่อจ่ายเป็นค่าไปรษณีย์  โทรเลข  ธนาณัติ  ดวงตราไปรษณียากร  และอื่นๆ  ที่เกี่ยวข้อง</t>
  </si>
  <si>
    <t>บริการอินเตอร์เน็ต  ค่าบริการปรับปรุงและสำรองข้อมูล  รวมถึงบริการอื่นๆ  ที่เกี่ยวข้อง</t>
  </si>
  <si>
    <t>ตั้งจ่ายจากเงินรายได้  (กองคลัง)</t>
  </si>
  <si>
    <t>จำนวน  12  เดือน  เป็นเงิน  42,000  บาท</t>
  </si>
  <si>
    <t xml:space="preserve">ตั้งจ่ายจากเงินอุดหนุนทั่วไป  (สำนักงานปลัด)    </t>
  </si>
  <si>
    <t>ตั้งจ่ายจากเงินรายได้  (ส่วนการศึกษา  ศาสนาและวัฒนธรรม)</t>
  </si>
  <si>
    <t>อัตราเดือนละ  3,500  บาท  จำนวน  12  เดือน  เป็นเงิน  42,000  บาท</t>
  </si>
  <si>
    <t>ตั้งจ่ายจากเงินอุดหนุนทั่วไป  (ส่วนการศึกษา  ศาสนาและวัฒนธรรม)</t>
  </si>
  <si>
    <t>งานระดับก่อนวัยเรียนและประถมศึกษา  (00212)</t>
  </si>
  <si>
    <t>เพื่อจ่ายเป็นค่าพาหนะนำเด็กไปสถานพยาบาล  และค่าใช้จ่ายอื่นๆ  ที่เกี่ยวข้อง</t>
  </si>
  <si>
    <t xml:space="preserve">เพื่อจ่ายเป็นค่าดำเนินการจัดงานวันเด็กแห่งชาติขององค์การบริหารส่วนตำบล  เช่น  ค่าเวที  ค่าเครื่องเสียง  </t>
  </si>
  <si>
    <r>
      <t>5.1.1  ประเภท  เงินอุดหนุนส่วนราชการ  (610200)</t>
    </r>
    <r>
      <rPr>
        <sz val="16"/>
        <rFont val="TH SarabunPSK"/>
        <family val="2"/>
      </rPr>
      <t xml:space="preserve">  </t>
    </r>
  </si>
  <si>
    <t>เพื่อจ่ายเป็นเงินอุดหนุนสำหรับสนับสนุนโครงการอาหารกลางวัน  สำหรับเด็กนักเรียนในโรงเรียนสังกัดสำนักงาน</t>
  </si>
  <si>
    <t>คณะกรรมการการศึกษาขั้นพื้นฐาน (สพฐ.)  ระดับชั้นอนุบาล–ประถมศึกษาปีที่  6  ในเขตองค์การบริหารส่วนตำบล</t>
  </si>
  <si>
    <t xml:space="preserve">(2)  อุดหนุนโรงเรียนบ้านหนุก  </t>
  </si>
  <si>
    <t xml:space="preserve">(3)  อุดหนุนโรงเรียนบ้านหญ้าคาโนนแจง  </t>
  </si>
  <si>
    <t xml:space="preserve">(4)  อุดหนุนโรงเรียนบ้านคู  (ประชาอุปถัมภ์) </t>
  </si>
  <si>
    <t xml:space="preserve">(5)  อุดหนุนโรงเรียนบ้านหนองจาน  </t>
  </si>
  <si>
    <t>งานระดับมัธยมศึกษา  (00213)</t>
  </si>
  <si>
    <t>แผนงานสาธารณสุข  (00220)</t>
  </si>
  <si>
    <t>งานบริหารทั่วไปเกี่ยวกับสาธารณสุข  (00221)</t>
  </si>
  <si>
    <r>
      <t>5.1.1  ประเภท  เงินอุดหนุนเอกชน  (610300)</t>
    </r>
    <r>
      <rPr>
        <sz val="16"/>
        <rFont val="TH SarabunPSK"/>
        <family val="2"/>
      </rPr>
      <t xml:space="preserve">  </t>
    </r>
  </si>
  <si>
    <t>งานโรงพยาบาล  (00222)</t>
  </si>
  <si>
    <t>2.3.1  ประเภท  วัสดุวิทยาศาสตร์หรือการแพทย์  (330900)</t>
  </si>
  <si>
    <t>เพื่อจ่ายเป็นค่าวัสดุวิทยาศาสตร์หรือการแพทย์ขององค์การบริหารส่วนตำบล  เช่น  ยา  เวชภัณฑ์  น้ำยาต่างๆ</t>
  </si>
  <si>
    <t>วัสดุอุปกรณ์สำหรับการแพทย์และปฐมพยาบาล  เคมีภัณฑ์  น้ำยาพ่นหมอกควันกำจัดยุงลาย  ทรายอเบท</t>
  </si>
  <si>
    <t>งานบริการสาธารณสุขและงานสาธารณสุขอื่น  (00223)</t>
  </si>
  <si>
    <t xml:space="preserve">(1)  ค่าใช้จ่ายในการควบคุมและป้องกันโรคไข้เลือดออก  </t>
  </si>
  <si>
    <t>เพื่อจ่ายเป็นค่าดำเนินการรณรงค์และป้องกันโรคไข้เลือดออกในเขตองค์การบริหารส่วนตำบล  เช่น  ค่าใช้จ่ายในการ</t>
  </si>
  <si>
    <t>ออกรณรงค์กำจัดลูกน้ำยุงลาย  ค่าน้ำมันเบนซิน  ค่าน้ำมันดีเซล  ค่าจ้างเหมาพ่นหมอกควัน  และอื่นๆ  ที่เกี่ยวข้อง</t>
  </si>
  <si>
    <t xml:space="preserve">(2)  ค่าใช้จ่ายในการป้องกันโรคพิษสุนัขบ้าและคุมกำเนิดสุนัขและแมว  </t>
  </si>
  <si>
    <t>เช่น  ค่าจ้างเหมาฉีดวัคซีนป้องกันโรคพิษสุนัขบ้าและคุมกำเนิดสุนัขและแมว  และอื่นๆ  ที่เกี่ยวข้อง</t>
  </si>
  <si>
    <t>เพื่อจ่ายเป็นค่าดำเนินการป้องกันโรคพิษสุนัขบ้าและคุมกำเนิดสุนัขและแมวในเขตองค์การบริหารส่วนตำบล</t>
  </si>
  <si>
    <t>แผนงานสังคมสงเคราะห์  (00230)</t>
  </si>
  <si>
    <t>งานสวัสดิการสังคมและสังคมสงเคราะห์  (00232)</t>
  </si>
  <si>
    <t>แผนงานเคหะและชุมชน  (00240)</t>
  </si>
  <si>
    <t>งานบริหารทั่วไปเกี่ยวกับเคหะและชุมชน  (00241)</t>
  </si>
  <si>
    <t>ตั้งจ่ายจากเงินรายได้  (ส่วนโยธา)</t>
  </si>
  <si>
    <t>เพื่อจ่ายเป็นเงินประจำตำแหน่งให้แก่พนักงานส่วนตำบล  ตำแหน่ง  หัวหน้าส่วนโยธา  อัตราเดือนละ  3,500  บาท</t>
  </si>
  <si>
    <t>(1)  พนักงานจ้างตามภารกิจ  จำนวน  2  ตำแหน่ง  ดังนี้</t>
  </si>
  <si>
    <t>(2)  พนักงานจ้างทั่วไป  จำนวน  1  ตำแหน่ง  ดังนี้</t>
  </si>
  <si>
    <t xml:space="preserve">  (1.1)  ผู้ช่วยช่างโยธา</t>
  </si>
  <si>
    <t xml:space="preserve">  (1.2)  ผู้ช่วยช่างไฟฟ้า</t>
  </si>
  <si>
    <t>ตั้งจ่ายจากเงินอุดหนุนทั่วไป  (ส่วนโยธา)</t>
  </si>
  <si>
    <t xml:space="preserve">2.3.6  ประเภท  วัสดุคอมพิวเตอร์  (331400)  </t>
  </si>
  <si>
    <r>
      <t>3.2  ค่าที่ดินและสิ่งก่อสร้าง  (542000)</t>
    </r>
    <r>
      <rPr>
        <sz val="16"/>
        <rFont val="TH SarabunPSK"/>
        <family val="2"/>
      </rPr>
      <t xml:space="preserve">  </t>
    </r>
  </si>
  <si>
    <t>งานไฟฟ้าและถนน  (00242)</t>
  </si>
  <si>
    <t>อุดหนุนกิจการขยายเขตไฟฟ้า  ให้แก่การไฟฟ้าส่วนภูมิภาคอำเภอโนนสูง  เพื่อจ่ายเป็นค่าขยายเขตระบบจำหน่ายไฟฟ้า</t>
  </si>
  <si>
    <t xml:space="preserve">3.2.1  ประเภท  ค่าก่อสร้างสิ่งสาธารณูปโภค  (420900)  </t>
  </si>
  <si>
    <t>แผนงานสร้างความเข้มแข็งของชุมชน  (00250)</t>
  </si>
  <si>
    <t>งานส่งเสริมและสนับสนุนความเข้มแข็งชุมชน  (00252)</t>
  </si>
  <si>
    <t xml:space="preserve">(1)  ค่าใช้จ่ายในการจัดทำโครงการครอบครัวสัมพันธ์  </t>
  </si>
  <si>
    <t>เพื่อจ่ายเป็นค่าดำเนินการฝึกอบรมให้ความรู้ในการสร้างความสัมพันธ์ที่ดีของคนในครอบครัว</t>
  </si>
  <si>
    <t xml:space="preserve">(2)  ค่าใช้จ่ายในการจัดทำโครงการป้องกันและแก้ไขปัญหาการตั้งครรภ์ก่อนวัยอันควร  </t>
  </si>
  <si>
    <t>เพื่อจ่ายเป็นค่าดำเนินการในการจัดทำกิจกรรมปกป้องสถาบันสำคัญของชาติ  โดยเฉพาะสถาบันพระมหากษัตริย์</t>
  </si>
  <si>
    <t>ซึ่งเป็นสถาบันของชาติอันเป็นศูนย์รวมแห่งความเป็นชาติและความสามัคคีของคนในชาติ</t>
  </si>
  <si>
    <t>แผนงานการศาสนาวัฒนธรรม  และนันทนาการ  (00260)</t>
  </si>
  <si>
    <t>งานกีฬาและนันทนาการ  (00262)</t>
  </si>
  <si>
    <t>(หนังสือกระทรวงมหาดไทย  ที่  มท  0808.2/ว74  ลงวันที่  8  มกราคม  2553)</t>
  </si>
  <si>
    <t>งานศาสนาวัฒนธรรมท้องถิ่น  (00263)</t>
  </si>
  <si>
    <t xml:space="preserve">2.2.1  ประเภท  รายจ่ายเกี่ยวกับการรับรองและพิธีการ  (320200)  </t>
  </si>
  <si>
    <t>เพื่อจ่ายเป็นค่าดำเนินการจัดกิจกรรมในวันสำคัญทางศาสนา  เช่น  วันพระ  วันเข้าพรรษา  วันออกพรรษา</t>
  </si>
  <si>
    <t xml:space="preserve">(1)  การจัดงานประเพณีวันพริกและของดีอำเภอขามสะแกแสง  </t>
  </si>
  <si>
    <t>เพื่อจ่ายเป็นค่าดำเนินการจัดงานประเพณีวันพริกและของดีอำเภอขามสะแกแสง  ขององค์การบริหารส่วนตำบล</t>
  </si>
  <si>
    <t>เพื่อจ่ายเป็นค่าดำเนินการจัดงานประเพณีสงกรานต์และวันผู้สูงอายุขององค์การบริหารส่วนตำบล  เช่น  ค่าเวที</t>
  </si>
  <si>
    <t xml:space="preserve">(1)  อุดหนุนอำเภอขามสะแกแสง  โครงการจัดงานวันพริกและของดีอำเภอขามสะแกแสง     </t>
  </si>
  <si>
    <t xml:space="preserve">(2) อุดหนุนอำเภอขามสะแกแสง  โครงการจัดงานบวงสรวงท่านท้าวสุรนารี  </t>
  </si>
  <si>
    <t xml:space="preserve">5.1.2  ประเภท  เงินอุดหนุนกิจการที่เป็นสาธารณประโยชน์  (610400)  </t>
  </si>
  <si>
    <t>เพื่อจ่ายเป็นเงินอุดหนุนการดำเนินโครงการบรรพชาอุปสมบทพระภิกษุสามเณรภาคฤดูร้อนและบวชศิลจาริณี</t>
  </si>
  <si>
    <t>แผนงานการเกษตร  (00320)</t>
  </si>
  <si>
    <t>งานส่งเสริมการเกษตร  (00321)</t>
  </si>
  <si>
    <t>อุปกรณ์  เอกสาร  เครื่องมือ  เครื่องใช้  แผ่นพับ  ป้ายประชาสัมพันธ์  ค่ารับรองการประชุมคณะกรรมการ</t>
  </si>
  <si>
    <t xml:space="preserve">2.3.1  ประเภท  วัสดุการเกษตร  (331000) </t>
  </si>
  <si>
    <t>งานอนุรักษ์แหล่งน้ำและป่าไม้  (00322)</t>
  </si>
  <si>
    <t>เพื่อจ่ายเป็นค่าดำเนินการของศูนย์บริการและถ่ายทอดเทคโนโลยีการเกษตรประจำตำบลขามสะแกแสง  เช่น  ค่าวัสดุ</t>
  </si>
  <si>
    <t>รายจ่ายงบกลาง  (500000)</t>
  </si>
  <si>
    <t>งบกลาง  (510000)</t>
  </si>
  <si>
    <t xml:space="preserve">3.  ประเภท  เงินสำรองจ่าย  (111000)  </t>
  </si>
  <si>
    <t xml:space="preserve">1.  ประเภท  เงินสมทบกองทุนประกันสังคม  (110300)  </t>
  </si>
  <si>
    <t xml:space="preserve">2.  ประเภท  เบี้ยยังชีพผู้ป่วยโรคเอดส์  (110900)  </t>
  </si>
  <si>
    <t xml:space="preserve">4.  ประเภท  รายจ่ายตามข้อผูกพัน  (111100)  </t>
  </si>
  <si>
    <t xml:space="preserve">5.  ประเภท  เงินสมทบกองทุนบำเหน็จบำนาญข้าราชการส่วนท้องถิ่น  (กบท.)  (120100) </t>
  </si>
  <si>
    <t xml:space="preserve">ตั้งจ่ายจากเงินรายได้ </t>
  </si>
  <si>
    <t>เพื่อจ่ายเป็นเงินสมทบกองทุนหลักประกันสุขภาพในระดับท้องถิ่นหรือพื้นที่องค์การบริหารส่วนตำบล  ขนาดกลาง</t>
  </si>
  <si>
    <t>(จำนวน  2  คน)  เป็นเงิน  269,280  บาท</t>
  </si>
  <si>
    <t>จำนวน  12  เดือน  (จำนวน  2  คน)  เป็นเงิน  21,120  บาท</t>
  </si>
  <si>
    <t>จำนวน  12  เดือน</t>
  </si>
  <si>
    <t>เป็นเงิน  42,000  บาท</t>
  </si>
  <si>
    <t>ให้เดินทางไปราชการ</t>
  </si>
  <si>
    <t xml:space="preserve">ตั้งจ่ายจากเงินรายได้  (สำนักงานปลัด) </t>
  </si>
  <si>
    <t>องค์การบริหารส่วนตำบลมีคำสั่งให้เดินทางไปราชการ</t>
  </si>
  <si>
    <t>ตั้งจ่ายจากเงินอุดหนุนทั่วไป  (กองคลัง)</t>
  </si>
  <si>
    <t xml:space="preserve">ตั้งจ่ายจากเงินอุดหนุนทั่วไป  (สำนักงานปลัด)  </t>
  </si>
  <si>
    <t>ตั้งจ่ายจากเงินรายได้   (ส่วนโยธา)</t>
  </si>
  <si>
    <t>ตั้งจ่ายจากเงินอุดหนุนทั่วไป</t>
  </si>
  <si>
    <t>ตั้งจ่ายจากเงินรายได้</t>
  </si>
  <si>
    <t xml:space="preserve">  (7)  บุคลากร                     </t>
  </si>
  <si>
    <t xml:space="preserve">  (8)  นักพัฒนาชุมชน           </t>
  </si>
  <si>
    <t>สมทบไม่น้อยกว่าร้อยละ  40  ของค่าบริการสาธารณสุขที่ได้รับจากกองทุนหลักประกันสุขภาพแห่งชาติ</t>
  </si>
  <si>
    <t xml:space="preserve">1.1.2  ประเภท  เงินประจำตำแหน่ง  (220300) </t>
  </si>
  <si>
    <t xml:space="preserve">1.1.3  ประเภท  ค่าจ้างลูกจ้างประจำ  (220400)  </t>
  </si>
  <si>
    <t>เพื่อจ่ายเป็นเงินประโยชน์ตอบแทนอื่นเป็นกรณีพิเศษอันมีลักษณะเป็นเงินรางวัลประจำปีแก่พนักงานส่วนตำบล</t>
  </si>
  <si>
    <t>และพนักงานจ้าง  จากผลคะแนนการประเมินผลสัมฤทธิ์ของงานตามประสิทธิภาพและประสิทธิผลของงานราชการ</t>
  </si>
  <si>
    <t>(1)  เงินค่าประโยชน์ตอบแทนอื่นเป็นกรณีพิเศษ  (เงินรางวัลประจำปี)</t>
  </si>
  <si>
    <t xml:space="preserve">(1)  อุดหนุนสำหรับสนับสนุนการบริการสาธารณสุขมูลฐานหมู่บ้าน  (อสม.)  </t>
  </si>
  <si>
    <t xml:space="preserve">3.1.3  ประเภท  ครุภัณฑ์คอมพิวเตอร์  (411600)  </t>
  </si>
  <si>
    <t xml:space="preserve">  -  มีช่องเชื่อมต่อระบบเครือข่าย  (Network  Interface)  แบบ  10/100/1000 Base-T  หรือดีกว่า</t>
  </si>
  <si>
    <t xml:space="preserve">     จำนวนไม่น้อยกว่า  1  ช่อง</t>
  </si>
  <si>
    <t xml:space="preserve">  -  มีหน่วยความจำหลัก  (RAM)  ชนิด  DDR3  หรือดีกว่า  ขนาดไม่น้อยกว่า  4  GB</t>
  </si>
  <si>
    <t xml:space="preserve">  -  มีหน่วยจัดเก็บข้อมูล  (Hard disk)  ขนาดความจุไม่น้อยกว่า  500  GB  จำนวน  1  หน่วย</t>
  </si>
  <si>
    <t xml:space="preserve">  -  มี  DVD - RW  หรือดีกว่า  จำนวน  1  หน่วย</t>
  </si>
  <si>
    <t>เพื่อจ่ายเป็นค่าดำเนินการส่งทีมนักกีฬา  หรือทีมนักกีฬาของ  อบต.  เข้าร่วมทำการแข่งขันกีฬาประเภทต่างๆ</t>
  </si>
  <si>
    <t>เพื่อจ่ายเป็นค่าดำเนินการในการส่งเสริมและสนับสนุนการจัดทำแผนยุทธศาสตร์การพัฒนา  แผนพัฒนาสามปี</t>
  </si>
  <si>
    <t>และแผนชุมชน  การออกประชาคมในรูปแบบขององค์การบริหารส่วนตำบลสัญจร  ในการให้ความรู้และสนับสนุน</t>
  </si>
  <si>
    <t>(หนังสือกระทรวงมหาดไทย  ที่  มท  0891.4/ว856  ลงวันที่  12  มีนาคม  2553)</t>
  </si>
  <si>
    <t xml:space="preserve">2.4.1  ประเภท  ค่าบริการไปรษณีย์  (340400)  </t>
  </si>
  <si>
    <t xml:space="preserve">  4.1  เงินสมทบกองทุนหลักประกันสุขภาพในระดับท้องถิ่นหรือพื้นที่</t>
  </si>
  <si>
    <t>เพื่อจ่ายเป็นเงินเดือน  และเงินปรับปรุงเงินเดือน  ให้แก่พนักงานส่วนตำบล  จำนวน  3  อัตรา  ดังนี้</t>
  </si>
  <si>
    <t xml:space="preserve">  (2)  นายช่างโยธา</t>
  </si>
  <si>
    <t xml:space="preserve">  (3)  เจ้าพนักงานธุรการ</t>
  </si>
  <si>
    <t>เพื่อจ่ายเป็นค่าใช้จ่ายในการพัฒนาครูผู้ดูแลเด็ก/ผู้ดูแลเด็กศูนย์พัฒนาเด็กเล็กองค์การบริหารส่วนตำบล</t>
  </si>
  <si>
    <t>เพื่อจ่ายเป็นค่าวัสดุไฟฟ้าและวิทยุ  เช่น  หลอดไฟฟ้า  ปลั๊กไฟ  สายไฟฟ้า  ฟิวส์  สวิตซ์เปิด-ปิด  แบตเตอรี่วิทยุสื่อสาร</t>
  </si>
  <si>
    <t xml:space="preserve">2.3.4  ประเภท  ค่าอาหารเสริม (นม)  (330400)  </t>
  </si>
  <si>
    <t>เพื่อจ่ายเป็นค่าซื้อวัสดุก่อสร้าง  เช่น  ไม้  สี  ท่อ  ปูนซีเมนต์  กระเบื้อง  สังกะสี  ตะปู  ค้อน  คีม  จอบ  เสียม  สิ่ว</t>
  </si>
  <si>
    <t>เพื่อจ่ายเป็นเงินอุดหนุนโครงการห้องปฏิบัติการคอมพิวเตอร์  ให้แก่  โรงเรียนขามสะแกแสง</t>
  </si>
  <si>
    <t>(2)  ค่าใช้จ่ายในการส่งทีมนักกีฬาเข้าร่วมการแข่งขันกีฬา</t>
  </si>
  <si>
    <t>(3)  โครงการแข่งขันกีฬาศูนย์พัฒนาเด็กเล็กสัมพันธ์อำเภอขามสะแกแสง</t>
  </si>
  <si>
    <t>เพื่อจ่ายเป็นค่าดำเนินการโครงการแข่งขันกีฬาศูนย์พัฒนาเด็กเล็กสัมพันธ์อำเภอขามสะแกแสง</t>
  </si>
  <si>
    <t>เช่น  ค่าตกแต่งขบวน  ขบวนแห่  การออกร้าน  และกิจกรรมต่างๆ  ที่เกี่ยวข้อง</t>
  </si>
  <si>
    <t xml:space="preserve">งานวันเฉลิมพระชนมพรรษาพระบาทสมเด็จพระเจ้าอยู่หัวฯ  ตามโครงการจัดงานรัฐพิธี  "วันเฉลิมพระชนมพรรษา </t>
  </si>
  <si>
    <t xml:space="preserve">  (3)  นักวิชาการจัดเก็บรายได้</t>
  </si>
  <si>
    <t xml:space="preserve">  (1)  หัวหน้าส่วนโยธา  (นักบริหารงานช่าง)</t>
  </si>
  <si>
    <t>(หนังสือกระทรวงมหาดไทย  ที่  มท  0407/ว1284  ลงวันที่  10  พฤศจิกายน  2530)</t>
  </si>
  <si>
    <t xml:space="preserve">(1)  ค่าพาหนะนำเด็กไปสถานพยาบาล  </t>
  </si>
  <si>
    <t xml:space="preserve">(2)  การจัดงานวันเด็กแห่งชาติ  </t>
  </si>
  <si>
    <t>ค่าการแสดง  และกิจกรรมต่างๆ  ที่เกี่ยวข้อง</t>
  </si>
  <si>
    <t>เพื่ออุดหนุนสำหรับสนับสนุนการบริการสาธารณสุข  ให้แก่  กลุ่มอาสาสมัครสาธารณสุขมูลฐานหมู่บ้าน  (อสม.)</t>
  </si>
  <si>
    <t xml:space="preserve">  (9)  เจ้าพนักงานส่งเสริมสุขภาพ     </t>
  </si>
  <si>
    <t>ข้าราชการส่วนท้องถิ่น  พ.ศ. 2548  และแก้ไขเพิ่มเติมถึง  ฉบับที่  2  พ.ศ. 2551)</t>
  </si>
  <si>
    <t>เพื่อจ่ายเป็นค่าเช่าบ้านให้แก่  พนักงานส่วนตำบล  (ตามระเบียบกระทรวงมหาดไทยว่าด้วยค่าเช่าบ้านของ</t>
  </si>
  <si>
    <t>กำหนด (กรณีครบวาระ ยุบสภา กรณีแทนตำแหน่งที่ว่าง และกรณีที่คณะกรรมการการเลือกตั้งสั่งให้มีการเลือกตั้งใหม่</t>
  </si>
  <si>
    <t>(หนังสือกระทรวงมหาดไทย  ด่วนมาก  ที่  มท  0808.2/ว74  ลงวันที่  8  มกราคม  2553)</t>
  </si>
  <si>
    <t>และหนังสือกระทรวงมหาดไทย  ที่  มท  0808.4/ว3722  ลงวันที่  10  สิงหาคม  2555)</t>
  </si>
  <si>
    <t xml:space="preserve">1.1.5  ประเภท  เงินเพิ่มต่างๆ  ของพนักงานจ้าง  (220700) </t>
  </si>
  <si>
    <t>เพื่อจ่ายเป็นค่าดำเนินงานการจัดทำแผนที่ภาษีและทะเบียนทรัพย์สิน  เพื่อเพิ่มประสิทธิภาพในการจัดเก็บภาษี</t>
  </si>
  <si>
    <t>จำนวน  2  คนๆ  ละ  6,000  บาท</t>
  </si>
  <si>
    <t>(หนังสือกระทรวงมหาดไทย  ที่  มท  0313.4/ว1347  ลงวันที่  19  พฤษภาคม  2541</t>
  </si>
  <si>
    <t xml:space="preserve">(1)  ค่าใช้จ่ายในการจัดการแข่งขันกีฬาต้านยาเสพติด  </t>
  </si>
  <si>
    <t>(หนังสือกระทรวงมหาดไทย  ที่  มท  0808.4/ว2589  ลงวันที่  3  สิงหาคม  2547)</t>
  </si>
  <si>
    <t>วันวิสาขบูชา  และวันสำคัญทางศาสนาอื่นๆ  ที่เกี่ยวข้อง</t>
  </si>
  <si>
    <t>ค่าเครื่องเสียง  ค่าการแสดง  และกิจกรรมต่างๆ  ที่เกี่ยวข้อง</t>
  </si>
  <si>
    <t>ให้แก่ที่ทำการปกครองอำเภอขามสะแกแสง  จังหวัดนครราสีมา</t>
  </si>
  <si>
    <t>อำเภอขามสะแกแสง  จังหวัดนครราชสีมา</t>
  </si>
  <si>
    <t>บริการอื่นที่เกี่ยวข้อง</t>
  </si>
  <si>
    <t>(หนังสือกระทรวงมหาดไทย   ที่  มท  0313.4/ว1452  ลงวันที่  27  พฤษภาคม  2541)</t>
  </si>
  <si>
    <t>และกรณีอื่นๆ)</t>
  </si>
  <si>
    <t>(หนังสือกระทรวงมหาดไทย  ด่วนที่สุด  ที่  มท  0890.4/ว3992  ลงวันที่  2  ตุลาคม  2556</t>
  </si>
  <si>
    <t>ขององค์การบริหารส่วนตำบล</t>
  </si>
  <si>
    <t xml:space="preserve">(1)  โครงการปรับปรุงถนนลงลูกรังภายในหมู่บ้าน  บ้านขาม  หมู่ที่  1 </t>
  </si>
  <si>
    <t xml:space="preserve">บ้านสะแกราษฎร์  หมู่ที่  3 </t>
  </si>
  <si>
    <t>จำนวน  2  หมู่บ้าน   โดยมีรายละเอียด  ดังนี้</t>
  </si>
  <si>
    <t>เกลี่ยตกแต่งให้เรียบร้อยพร้อมบดอัดแน่น  (ตามแบบ  อบต. ขามสะแกแสง)</t>
  </si>
  <si>
    <t>(ตามแบบ  อบต. ขามสะแกแสง)</t>
  </si>
  <si>
    <t>ประจำปีงบประมาณ  2559</t>
  </si>
  <si>
    <t>(ในแผนพัฒนาสามปี  พ.ศ. 2559-2561  หน้าที่  109  ข้อที่  17)</t>
  </si>
  <si>
    <t>เพื่อจ่ายเป็นเงินสำหรับการสนับสนุนการสงเคราะห์เบี้ยยังชีพผู้ป่วยเอดส์  ให้แก่ผู้ป่วยโรคเอดส์ในเขตพื้นที่</t>
  </si>
  <si>
    <t>องค์การบริหารส่วนตำบล  จำนวน  4  ราย  โดยจ่ายให้รายละ  500  บาท/เดือน  รวม  12  เดือน</t>
  </si>
  <si>
    <t>(หนังสือกรมส่งเสริมการปกครองท้องถิ่น  ด่วนที่สุด  ที่  มท  0891.3/ว1381  ลงวันที่  2  กรกฎาคม  2558)</t>
  </si>
  <si>
    <t>(ในแผนพัฒนาสามปี  พ.ศ. 2559-2561  หน้าที่  81  ข้อที่  5)</t>
  </si>
  <si>
    <t>เพื่อจ่ายในกรณีฉุกเฉินที่มีสาธารณภัยเกิดขึ้น  หรือบรรเทาปัญหาความเดือดร้อนของประชาชนส่วนรวม</t>
  </si>
  <si>
    <t>ในเขตองค์การบริหารส่วนตำบลขามสะแกแสง</t>
  </si>
  <si>
    <t>(ในแผนพัฒนาสามปี  พ.ศ. 2559-2561  หน้าที่  93  ข้อที่  6)</t>
  </si>
  <si>
    <t>(ในแผนพัฒนาสามปี  พ.ศ. 2559-2561  หน้าที่  86  ข้อที่  9)</t>
  </si>
  <si>
    <t>(ในแผนพัฒนาสามปี  พ.ศ. 2559-2561  หน้าที่  108  ข้อที่  16)</t>
  </si>
  <si>
    <t>เพื่อจ่ายเป็นเงินสมทบกองทุนบำเหน็จบำนาญข้าราชการส่วนท้องถิ่น  (กบท.)  ในอัตราร้อยละ 1</t>
  </si>
  <si>
    <t>ของประมาณการรายรับตามข้อบัญญัติงบประมาณรายจ่ายประจำปี  ไม่รวมเงินอุดหนุน  เงินกู้  พันธบัตร</t>
  </si>
  <si>
    <t>และเงินที่มีผู้อุทิศให้</t>
  </si>
  <si>
    <t>องค์การบริหารส่วนตำบล  ประธานสภาองค์การบริหารส่วนตำบล  รองประธานสภาองค์การบริหารส่วนตำบล</t>
  </si>
  <si>
    <t>สมาชิกสภาองค์การบริหารส่วนตำบล  เลขานุการนายกองค์การบริหารส่วนตำบล  และเลขานุการสภา</t>
  </si>
  <si>
    <t>(ระเบียบกระทรวงมหาดไทยว่าด้วยเงินค่าตอบแทนนายกองค์การบริหารส่วนตำบล  รองนายก</t>
  </si>
  <si>
    <t>เพื่อจ่ายเป็นเงินเดือน  และเงินปรับปรุงเงินเดือน  ให้แก่พนักงานส่วนตำบล  จำนวน  9  อัตรา  ดังนี้</t>
  </si>
  <si>
    <t>อัตราเดือนละ  5,600  บาท  จำนวน  12  เดือน  เป็นเงิน  67,200  บาท</t>
  </si>
  <si>
    <t>เพื่อจ่ายเป็นเงินค่าตอบแทนรายเดือน  ตำแหน่ง  ปลัดองค์การบริหารส่วนตำบล  ระดับ  8</t>
  </si>
  <si>
    <t>เพื่อจ่ายเป็นเงินประจำตำแหน่งให้แก่  พนักงานส่วนตำบล  ดังนี้</t>
  </si>
  <si>
    <t>(1)  พนักงานจ้างตามภารกิจ  จำนวน  6  ตำแหน่ง  ดังนี้</t>
  </si>
  <si>
    <t xml:space="preserve">  (1.4)  ผู้ช่วยเจ้าหน้าที่บันทึกข้อมูล</t>
  </si>
  <si>
    <t xml:space="preserve">  (1.5)  ตกแต่งสวน</t>
  </si>
  <si>
    <t xml:space="preserve">  (1.6)  พนักงานวิทยุ </t>
  </si>
  <si>
    <t xml:space="preserve">1.1.9  ประเภท  ค่าตอบแทนพนักงานจ้าง  (220600) </t>
  </si>
  <si>
    <t xml:space="preserve">  (1.1)  ผู้ช่วยเจ้าหน้าที่ธุรการ</t>
  </si>
  <si>
    <t xml:space="preserve">  (1.2)  ผู้ช่วยเจ้าหน้าที่พัฒนาชุมชน</t>
  </si>
  <si>
    <t xml:space="preserve">  (1.3)  ผู้ช่วยเจ้าหน้าที่บันทึกข้อมูล</t>
  </si>
  <si>
    <t xml:space="preserve">  (1.4)  ตกแต่งสวน</t>
  </si>
  <si>
    <t xml:space="preserve">  (1.5)  พนักงานวิทยุ </t>
  </si>
  <si>
    <t>(1)  พนักงานจ้างตามภารกิจ  จำนวน  5  ตำแหน่ง  ดังนี้</t>
  </si>
  <si>
    <t xml:space="preserve">1.1.4  ประเภท  ค่าตอบแทนพนักงานจ้าง  (220600) </t>
  </si>
  <si>
    <t>เพื่อจ่ายเป็นเงินค่าตอบแทน  ให้แก่พนักงานจ้างตามภารกิจ  และพนักงานจ้างทั่วไป  จำนวน  3  อัตรา  ดังนี้</t>
  </si>
  <si>
    <t>เพื่อจ่ายเป็นเงินค่าตอบแทน  ให้แก่พนักงานจ้างตามภารกิจ  และพนักงานจ้างทั่วไป  จำนวน  8  อัตรา  ดังนี้</t>
  </si>
  <si>
    <t>เพื่อจ่ายเป็นเงินค่าตอบแทน  ให้แก่พนักงานจ้างตามภารกิจ  จำนวน  3  อัตรา  ดังนี้</t>
  </si>
  <si>
    <t>และพนักงานจ้างทั่วไป  จำนวน  7  อัตรา  ดังนี้</t>
  </si>
  <si>
    <t>(ระเบียบกระทรวงมหาดไทย  ว่าด้วยการกำหนดเงินประโยชน์ตอบแทนอื่นเป็นกรณีพิเศษอันมีลักษณะเป็น</t>
  </si>
  <si>
    <t>เงินรางวัลประจำปี  แก่พนักงานส่วนท้องถิ่นให้เป็นรายจ่ายอื่นขององค์กรปกครองส่วนท้องถิ่น  พ.ศ. 2557</t>
  </si>
  <si>
    <t>(ระเบียบกระทรวงมหาดไทยว่าด้วยการพัสดุของหน่วยบริหารราชการส่วนท้องถิ่น  (ฉบับที่  9)  พ.ศ.  2553</t>
  </si>
  <si>
    <t>หนังสือกระทรวงมหาดไทย  ที่  มท  0808.4/ว3652  ลงวันที่  17  พฤศจิกายน  2553)</t>
  </si>
  <si>
    <t>เพื่อจ่ายเป็นค่าเช่าบ้านให้แก่  พนักงานส่วนตำบล  (ระเบียบกระทรวงมหาดไทยว่าด้วยค่าเช่าบ้านของ</t>
  </si>
  <si>
    <t>เพื่อจ่ายเป็นค่าอาหาร  ค่าเครื่องดื่ม  ค่าของขวัญ  ค่าพิมพ์เอกสาร  ค่าใช้จ่ายที่เกี่ยวเนื่องในการเลี้ยงรับรอง</t>
  </si>
  <si>
    <t>รวมทั้งค่าบริการ  และค่าใช้จ่ายอื่น  ซึ่งจำเป็นต้องจ่ายที่เกี่ยวกับการรับรอง  เพื่อเป็นค่ารับรองในการต้อนรับบุคคล</t>
  </si>
  <si>
    <t>ต้อนรับบุคคลหรือคณะบุคคล</t>
  </si>
  <si>
    <t>(หนังสือกระทรวงมหาดไทย  ที่  มท  0808.4/ว2381  ลงวันที่  28  กรกฎาคม  2548)</t>
  </si>
  <si>
    <t>หรือคณะบุคคลที่มานิเทศงาน  ตรวจงาน  หรือเยี่ยมชม หรือทัศนศึกษาดูงาน  และเจ้าหน้าที่ที่เกี่ยวข้อง  ซึ่งร่วม</t>
  </si>
  <si>
    <t>เพื่อจ่ายเป็นค่าอาหาร  ค่าเครื่องดื่มต่างๆ  เครื่องใช้ในการเลี้ยงรับรองและค่าบริการอื่นๆ  ซึ่งจำเป็นต้องจ่าย</t>
  </si>
  <si>
    <t>(ในแผนพัฒนาสามปี  พ.ศ. 2559-2561  หน้าที่  114  ข้อที่  1)</t>
  </si>
  <si>
    <t>เพื่อจ่ายเป็นค่าดำเนินการโครงการอนุรักษ์พันธุกรรมพืช  อันเนื่องมาจากพระราชดำริ  สมเด็จพระเทพรัตนราชสุดาฯ</t>
  </si>
  <si>
    <t>(ในแผนพัฒนาสามปี  พ.ศ. 2559-2561  หน้าที่  121  ข้อที่  3)</t>
  </si>
  <si>
    <t xml:space="preserve">(3)  ค่าใช้จ่ายในการดำเนินงานของศูนย์บริการและถ่ายทอดเทคโนโลยีการเกษตรประจำตำบล     </t>
  </si>
  <si>
    <t>(หนังสือกรมส่งเสริมการปกครองท้องถิ่น  ด่วนที่สุด  ที่  มท  0891.4/ว164  ลงวันที่  26  มกราคม  2558)</t>
  </si>
  <si>
    <t>(3)  ค่าใช้จ่ายในการเดินทางไปราชการในราชอาณาจักรและนอกราชอาณาจักร</t>
  </si>
  <si>
    <t>(ในแผนพัฒนาสามปี  พ.ศ. 2559-2561  หน้าที่  108  ข้อที่  15)</t>
  </si>
  <si>
    <t xml:space="preserve">(4)  ค่าพวงมาลัย  ช่อดอกไม้  กระเช้าดอกไม้  และพวงมาลา  </t>
  </si>
  <si>
    <t>เพื่อจ่ายเป็นค่าพวงมาลัย  ช่อดอกไม้  กระเช้าดอกไม้  และพวงมาลา  สำหรับพิธีการต่างๆ</t>
  </si>
  <si>
    <t>(ในแผนพัฒนาสามปี  พ.ศ. 2559-2561  หน้าที่  107  ข้อที่  11)</t>
  </si>
  <si>
    <t xml:space="preserve">(5)  ค่าใช้จ่ายในการคัดเลือกพนักงานและลูกจ้างของ  อบต.  </t>
  </si>
  <si>
    <t>(ในแผนพัฒนาสามปี  พ.ศ. 2559-2561  หน้าที่  109  ข้อที่  18)</t>
  </si>
  <si>
    <t>(ในแผนพัฒนาสามปี  พ.ศ. 2559-2561  หน้าที่  108  ข้อที่  12)</t>
  </si>
  <si>
    <t>สูงไม่น้อยกว่า  70.00  ซม.</t>
  </si>
  <si>
    <t>เพื่อจ่ายเป็นค่าจัดซื้อโต๊ะทำงาน  (โต๊ะเหล็ก)  สำหรับประธานสภา อบต. รองนายก อบต.  และเลขานุการนายก อบต.</t>
  </si>
  <si>
    <t xml:space="preserve">(1)  ค่าจัดซื้อโต๊ะทำงาน  (โต๊ะเหล็ก) </t>
  </si>
  <si>
    <t>(2)  ค่าจัดซื้อเก้าอี้ทำงาน</t>
  </si>
  <si>
    <t>เพื่อจ่ายเป็นค่าจัดซื้อเก้าอี้ทำงาน  สำหรับประธานสภา อบต. รองนายก อบต.  และเลขานุการนายก อบต.</t>
  </si>
  <si>
    <t xml:space="preserve">(4)  ค่าจัดซื้อชั้นเก็บแฟ้มเอกสาร  แบบ  20  ช่อง  </t>
  </si>
  <si>
    <t xml:space="preserve">  -  ขนาดไม่ต่ำกว่า  18,000  บีทียู</t>
  </si>
  <si>
    <t xml:space="preserve">  -  ราคาที่กำหนดเป็นราคาที่รวมค่าติดตั้ง</t>
  </si>
  <si>
    <t>และฉลากประหยัดไฟฟ้าเบอร์  5</t>
  </si>
  <si>
    <t xml:space="preserve">  -  ต้องเป็นเครื่องปรับอากาศที่ประกอบสำเร็จรูปทั้งชุด  ทั้งหน่วยส่งความเย็น  และหน่วยระบายความร้อน</t>
  </si>
  <si>
    <t>จากโรงงานเดียวกัน</t>
  </si>
  <si>
    <t xml:space="preserve">  -  ชนิดติดผนัง</t>
  </si>
  <si>
    <t xml:space="preserve">  -  มีความหน่วงเวลาการทำงานของคอมเพรสเซอร์</t>
  </si>
  <si>
    <t xml:space="preserve">(5)  ค่าจัดซื้อเครื่องปรับอากาศ </t>
  </si>
  <si>
    <t xml:space="preserve">  -  มีความสามารถในการทำความเย็น  ต้องได้รับการรับรองมาตรฐานผลิตภัณฑ์อุตสาหกรรม  </t>
  </si>
  <si>
    <t xml:space="preserve">  -  มีระบบฟอกอากาศ  สามารถดักจับอนุภาคฝุ่นละออง  และสามารถถอดล้างทำความสะอาดได้</t>
  </si>
  <si>
    <t>(6)  ค่าจัดซื้อเครื่องดูดฝุ่น</t>
  </si>
  <si>
    <t xml:space="preserve">  -  ขนาดไม่ต่ำกว่า  15  ลิตร</t>
  </si>
  <si>
    <t xml:space="preserve">  -  สามารถดูดฝุ่น  หรือสามารถดูดฝุ่นและน้ำ</t>
  </si>
  <si>
    <t xml:space="preserve">  -  เป็นราคาพร้อมอุปกรณ์</t>
  </si>
  <si>
    <t>เพื่อจ่ายเป็นค่าจัดซื้อเครื่องดูดฝุ่น  จำนวน  1  เครื่องๆ  ละ  13,000  บาท  โดยมีคุณลักษณะ  ดังนี้</t>
  </si>
  <si>
    <t>(2)  ค่าจัดซื้อเครื่องรับส่งวิทยุ</t>
  </si>
  <si>
    <t xml:space="preserve">  -  ระบบ  VHF/FM</t>
  </si>
  <si>
    <t xml:space="preserve">  -  มีขนาด  900  วัตต์</t>
  </si>
  <si>
    <t xml:space="preserve">  -  มีเส้นผ่าศูนย์กลาง  15  นิ้ว</t>
  </si>
  <si>
    <t xml:space="preserve">  -  ประกอบด้วย  ตัวเครื่อง  แท่นชาร์ท  แบตเตอรี่  1  ก้อน  เสายาง  เหล็กพับ</t>
  </si>
  <si>
    <t xml:space="preserve">  -  ชนิดมือถือ</t>
  </si>
  <si>
    <t xml:space="preserve">  -  ขนาดกำลังส่ง  5  วัตต์</t>
  </si>
  <si>
    <t xml:space="preserve"> -  ค่าจัดซื้อเครื่องคอมพิวเตอร์โน้ตบุ้ค สำหรับงานสำนักงาน</t>
  </si>
  <si>
    <t xml:space="preserve">เพื่อจ่ายเป็นค่าจัดซื้อเครื่องคอมพิวเตอร์โน้ตบุ้ค  จำนวน 1 เครื่องๆ ละ 17,000 บาท โดยมีคุณลักษณะพื้นฐาน ดังนี้ </t>
  </si>
  <si>
    <t xml:space="preserve">สัญญาณนาฬิกาพื้นฐานไม่น้อยกว่า  2.5  GHz  </t>
  </si>
  <si>
    <t xml:space="preserve">  -  มีหน่วยประมวลผลกลาง  (CPU)  ไม่น้อยกว่า  2  แกนหลัก  (2 core)  จำนวน  1  หน่วย  โดยมีคุณลักษณะ</t>
  </si>
  <si>
    <t>อย่างใดอย่างหนึ่ง หรือดีกว่า  ดังนี้</t>
  </si>
  <si>
    <t xml:space="preserve">สัญญาณนาฬิกาพื้นฐานไม่น้อยกว่า  1.6  GHz  </t>
  </si>
  <si>
    <t xml:space="preserve">  -  มีจอภาพชนิด  WXGA  หรือดีกว่า  มีขนาดไม่น้อยกว่า  12  นิ้ว</t>
  </si>
  <si>
    <t xml:space="preserve">  -  สามารถใช้งานได้ไม่น้อยกว่า  Wi-Fi  (802.11b,g,n)  และ  Bluetooth</t>
  </si>
  <si>
    <t>(ในแผนพัฒนาสามปี  พ.ศ. 2559-2561  หน้าที่  112  ข้อที่  5)</t>
  </si>
  <si>
    <t xml:space="preserve">5  ธันวา  มหาราช" (วันพ่อแห่งชาติ)  ประจำปีงบประมาณ  พ.ศ. 2559  </t>
  </si>
  <si>
    <t xml:space="preserve">  -  อุดหนุนอำเภอขามสะแกแสง  โครงการจัดงานรัฐพิธี  พระราชพิธี  และงานวันสำคัญ</t>
  </si>
  <si>
    <t>เพื่อจ่ายเป็นเงินเดือน  และเงินปรับปรุงเงินเดือน  ให้แก่พนักงานส่วนตำบล  จำนวน  4  อัตรา  ดังนี้</t>
  </si>
  <si>
    <t xml:space="preserve">  (4)  เจ้าพนักงานพัสดุ</t>
  </si>
  <si>
    <t xml:space="preserve">1.1.3  ประเภท  ค่าตอบแทนพนักงานจ้าง  (220600) </t>
  </si>
  <si>
    <t xml:space="preserve">1.1.4  ประเภท  เงินเพิ่มต่างๆ  ของพนักงานจ้าง  (220700) </t>
  </si>
  <si>
    <t>จำนวน  3  อัตรา  ดังนี้</t>
  </si>
  <si>
    <t xml:space="preserve">  -  เงินค่าประโยชน์ตอบแทนอื่นเป็นกรณีพิเศษ  (เงินรางวัลประจำปี)</t>
  </si>
  <si>
    <t>(ระเบียบกระทรวงมหาดไทย  ว่าด้วยแผนที่ภาษีและทะเบียนทรัพย์สินขององค์กรปกครองส่วนท้องถิ่น  พ.ศ. 2550</t>
  </si>
  <si>
    <t>หนังสือกรมส่งเสริมการปกครองท้องถิ่น  ด่วนมาก  ที่  มท  0808.3/ว462  ลงวันที่  29  กุมภาพันธ์  2551</t>
  </si>
  <si>
    <t xml:space="preserve">และหนังสือกระทรวงมหาดไทย  ที่  มท  0808.3/ว67  ลงวันที่  9  มกราคม  2555) </t>
  </si>
  <si>
    <t>(ในแผนพัฒนาสามปี  พ.ศ. 2559-2561  หน้าที่  115  ข้อที่  1)</t>
  </si>
  <si>
    <t xml:space="preserve">2.3.2  ประเภท  วัสดุยานพาหนะและขนส่ง  (330700)  </t>
  </si>
  <si>
    <t xml:space="preserve">2.3.3  ประเภท  วัสดุเชื้อเพลิงและหล่อลื่น  (330800)  </t>
  </si>
  <si>
    <t xml:space="preserve">2.3.4  ประเภท  วัสดุคอมพิวเตอร์  (331400)  </t>
  </si>
  <si>
    <t>(1)  ค่าจัดซื้อเก้าอี้ทำงาน</t>
  </si>
  <si>
    <t xml:space="preserve">(2)  ค่าจัดซื้อตู้เหล็กสองบานเปิด  (มอก.) </t>
  </si>
  <si>
    <t>สูงไม่น้อยกว่า  180.00  ซม.  จำนวน  1  หลังๆ  ละ  7,500  บาท</t>
  </si>
  <si>
    <r>
      <t>5.1.1  ประเภท  เงินอุดหนุนองค์กรปกครองส่วนท้องถิ่น  (610100)</t>
    </r>
    <r>
      <rPr>
        <sz val="16"/>
        <rFont val="TH SarabunPSK"/>
        <family val="2"/>
      </rPr>
      <t xml:space="preserve">  </t>
    </r>
  </si>
  <si>
    <t>ส่วนท้องถิ่นระดับอำเภอขามสะแกแสง</t>
  </si>
  <si>
    <t>(ในแผนพัฒนาสามปี  พ.ศ. 2559-2561  หน้าที่  80  ข้อที่  3)</t>
  </si>
  <si>
    <t xml:space="preserve">  -  อุดหนุนองค์การบริหารส่วนตำบลเมืองเกษตร  โครงการศูนย์รวมข่าวสารการจัดซื้อจัดจ้างองค์กรปกครอง</t>
  </si>
  <si>
    <t xml:space="preserve">1.1.1  ประเภท  ค่าตอบแทนพนักงานจ้าง  (220600) </t>
  </si>
  <si>
    <t xml:space="preserve">1.1.2  ประเภท  เงินเพิ่มต่างๆ  ของพนักงานจ้าง  (220700) </t>
  </si>
  <si>
    <t>เพื่อจ่ายเป็นเงินค่าตอบแทน ให้แก่พนักงานจ้างตามภารกิจ ตำแหน่ง ผู้ช่วยเจ้าหน้าที่ป้องกันและบรรเทาสาธารณภัย</t>
  </si>
  <si>
    <t xml:space="preserve">และเจ้าหน้าที่ประจำศูนย์ฯ  ขององค์การบริหารส่วนตำบล  </t>
  </si>
  <si>
    <t>เพื่อจ่ายเป็นค่าใช้จ่ายในการดำเนินโครงการฝึกทบทวนอาสาสมัครป้องกันภัยฝ่ายพลเรือน  (อปพร.)</t>
  </si>
  <si>
    <t>เพื่อเพิ่มประสิทธิภาพการปฏิบัติงาน  อปพร.  และเจ้าหน้าที่ประจำศูนย์ฯ  ขององค์การบริหารส่วนตำบล</t>
  </si>
  <si>
    <t>(ในแผนพัฒนาสามปี  พ.ศ. 2559-2561  หน้าที่  92  ข้อที่  1)</t>
  </si>
  <si>
    <t xml:space="preserve">  -  ค่าใช้จ่ายในการดำเนินโครงการฝึกทบทวนอาสาสมัครป้องกันภัยฝ่ายพลเรือน  (อปพร.)</t>
  </si>
  <si>
    <t xml:space="preserve">ขององค์การบริหารส่วนตำบล  และชุดดับเพลิงของเจ้าหน้าที่ดับเพลิง  เช่น  เสื้อ  กางเกง  เข็มขัด  หมวก  </t>
  </si>
  <si>
    <t xml:space="preserve">  -  ค่าใช้จ่ายในการดำเนินการป้องกันและลดอุบัติเหตุทางถนนในช่วงเทศกาลสำคัญ</t>
  </si>
  <si>
    <t>(อปพร.)  ในการปฏิบัติหน้าที่ป้องกันและลดอุบัติเหตุทางถนนในช่วงเทศกาลสำคัญ  เช่น เทศกาลปีใหม่</t>
  </si>
  <si>
    <t>เทศกาลวันสงกรานต์  และเทศกาลอื่นๆ  เป็นต้น</t>
  </si>
  <si>
    <t>(หนังสือกรมส่งเสริมการปกครองท้องถิ่น  ด่วนที่สุด  ที่  มท  0810.5/ว2208  ลงวันที่  2  ธันวาคม  2557)</t>
  </si>
  <si>
    <t>(ในแผนพัฒนาสามปี  พ.ศ. 2559-2561  หน้าที่  93  ข้อที่  7)</t>
  </si>
  <si>
    <t>เพื่อจ่ายเป็นค่าวัสดุยานพาหนะและขนส่งสำหรับศูนย์ป้องกันภัยฝ่ายพลเรือนขององค์การบริหารส่วนตำบล</t>
  </si>
  <si>
    <t xml:space="preserve">2.3.1  ประเภท  วัสดุยานพาหนะและขนส่ง  (330700)  </t>
  </si>
  <si>
    <t xml:space="preserve">2.3.2  ประเภท  วัสดุเครื่องแต่งกาย  (331200)  </t>
  </si>
  <si>
    <t xml:space="preserve">2.3.3  ประเภท  วัสดุเครื่องดับเพลิง  (331600)  </t>
  </si>
  <si>
    <t xml:space="preserve">3.1.1  ประเภท  ครุภัณฑ์เครื่องดับเพลิง  (411100)  </t>
  </si>
  <si>
    <t>(1)  ค่าจัดซื้อถังพ่นน้ำแบบแบตเตอรี่</t>
  </si>
  <si>
    <t>จำนวน  3  เครื่องๆ  ละ  2,300  บาท  โดยมีคุณลักษณะ  ดังนี้</t>
  </si>
  <si>
    <t xml:space="preserve">  -  มีระบบ  pressure switch  ตัดการทำงานของมอเตอร์โดยอัตโนมัติเมื่อหยุดปล่อยน้ำ  มีสวิตส์แรงหรี่ปรับ</t>
  </si>
  <si>
    <t>ความแรงของมอเตอร์ได้ตามต้องการ</t>
  </si>
  <si>
    <t xml:space="preserve">  -  มีมิเตอร์แสดงการใช้ไฟของมอเตอร์</t>
  </si>
  <si>
    <t xml:space="preserve">  -  ใช้กำลังไฟจากแบตเตอรี่  โดยไม่ต้องโยก</t>
  </si>
  <si>
    <t xml:space="preserve">  -  ใช้แบตเตอรี่แห้งขนาด  12V  12AH  ไม่ต้องเติมน้ำกลั่น</t>
  </si>
  <si>
    <t xml:space="preserve">  -  สามารถใช้งานได้ไม่น้อยกว่า  10  ชั่วโมง  ต่อการชาร์จ  1 ครั้ง</t>
  </si>
  <si>
    <t>ตำแหน่ง  ปฏิบัติหน้าที่ดูแลเด็กเล็ก  (ผู้ดูแลเด็กเล็ก)  จำนวน  1  อัตรา</t>
  </si>
  <si>
    <t>เพื่อจ่ายเป็นเงินค่าตอบแทน  ให้แก่พนักงานจ้างทั่วไป  ตำแหน่ง  ปฏิบัติหน้าที่ดูแลเด็กเล็ก  (ผู้ดูแลเด็กเล็ก)</t>
  </si>
  <si>
    <t xml:space="preserve">   -  เงินค่าประโยชน์ตอบแทนอื่นเป็นกรณีพิเศษ  (เงินรางวัลประจำปี)</t>
  </si>
  <si>
    <t>จำนวน  45  คนๆ  ละ  20  บาท  รวม  280  วัน</t>
  </si>
  <si>
    <t>(ในแผนพัฒนาสามปี  พ.ศ. 2559-2561  หน้าที่  89  ข้อที่  5)</t>
  </si>
  <si>
    <t>เพื่อจ่ายเป็นค่าอาหารกลางวันสำหรับเด็กเล็ก  ศูนย์พัฒนาเด็กเล็ก  อบต. ขามสะแกแสง</t>
  </si>
  <si>
    <t>(ในแผนพัฒนาสามปี  พ.ศ. 2559-2561  หน้าที่  109  ข้อที่  20)</t>
  </si>
  <si>
    <t>ศูนย์พัฒนาเด็กเล็ก  อบต. ขามสะแกแสง</t>
  </si>
  <si>
    <t xml:space="preserve">(3)  สนับสนุนค่าใช้จ่ายในการบริหารสถานศึกษา  </t>
  </si>
  <si>
    <t xml:space="preserve">  (3.2)  ค่าอาหารกลางวันสำหรับเด็กเล็ก  ศูนย์พัฒนาเด็กเล็ก อบต.ขามสะแกแสง  เป็นเงิน  252,000  บาท</t>
  </si>
  <si>
    <t>เพื่อจ่ายเป็นค่าดำเนินการโครงการศึกษาแหล่งเรียนรู้นอกสถานที่  เพื่อเสริมสร้างประสบการณ์สำหรับเด็กเล็ก</t>
  </si>
  <si>
    <t>(ในแผนพัฒนาสามปี  พ.ศ. 2559-2561  หน้าที่  110  ข้อที่  22)</t>
  </si>
  <si>
    <t xml:space="preserve">เพื่อจ่ายเป็นค่าซื้อ  จ้างหรือทำเองซึ่งวัสดุ  สิ่งของ  เครื่องใช้สำนักงานต่างๆ  ของส่วนการศึกษาฯ  </t>
  </si>
  <si>
    <t>(ในแผนพัฒนาสามปี  พ.ศ. 2559-2561   หน้าที่  88  ข้อที่  4)</t>
  </si>
  <si>
    <t>(ในแผนพัฒนาสามปี  พ.ศ. 2559-2561   หน้าที่  88  ข้อที่  3)</t>
  </si>
  <si>
    <t>(3)  โครงการศึกษาแหล่งเรียนรู้นอกสถานที่  เพื่อเสริมสร้างประสบการณ์สำหรับเด็กเล็ก</t>
  </si>
  <si>
    <t>(ในแผนพัฒนาสามปี  พ.ศ. 2559-2561  หน้าที่  105  ข้อที่  2)</t>
  </si>
  <si>
    <t xml:space="preserve">2.3.6  ประเภท  วัสดุการเกษตร  (331000) </t>
  </si>
  <si>
    <t xml:space="preserve">2.3.7  ประเภท  วัสดุโฆษณาและเผยแพร่  (331100)  </t>
  </si>
  <si>
    <t xml:space="preserve">2.3.8  ประเภท  วัสดุคอมพิวเตอร์  (331400)  </t>
  </si>
  <si>
    <t xml:space="preserve">2.3.9  ประเภท  วัสดุการศึกษา  (331500)  </t>
  </si>
  <si>
    <t xml:space="preserve">(1)  ค่าจัดซื้อตู้เหล็กสองบานเปิด  (มอก.) </t>
  </si>
  <si>
    <t>(2)  ค่าจัดซื้อชั้นวางหนังสือแบบเอียง</t>
  </si>
  <si>
    <t>เพื่อจ่ายเป็นค่าจัดซื้อเครื่องรับส่งวิทยุ  จำนวน  4  เครื่องๆ  ละ  12,000  บาท  โดยมีคุณลักษณะ  ดังนี้</t>
  </si>
  <si>
    <t xml:space="preserve">(3)  ค่าจัดซื้อชั้นเก็บแฟ้มเอกสาร  แบบ  20  ช่อง  </t>
  </si>
  <si>
    <t>มีคุณลักษณะ  ดังนี้  ทำด้วยไม้  ขนาดความกว้างไม่น้อยกว่า  150.00  ซม.  สูงไม่น้อยกว่า  90.00  ซม.</t>
  </si>
  <si>
    <t xml:space="preserve">ลึกไม่น้อยกว่า  30.00  ซม. </t>
  </si>
  <si>
    <t>สูงไม่น้อยกว่า  85.00  ซม.  มีล้อเลื่อน</t>
  </si>
  <si>
    <t>(4)  ค่าจัดซื้อตู้ไม้วางรองเท้า  แบบ  30  ช่อง</t>
  </si>
  <si>
    <t>(5)  ค่าจัดซื้อตู้ไม้  9  ช่อง  แบบโล่ง</t>
  </si>
  <si>
    <t xml:space="preserve">ยาวไม่น้อยกว่า  120.00  ซม.  ลึกไม่น้อยกว่า  30.00  ซม. </t>
  </si>
  <si>
    <t>(6)  ค่าจัดซื้อตู้ไม้  6  ช่อง  แบบทึบ</t>
  </si>
  <si>
    <t>เพื่อจ่ายเป็นค่าจัดซื้อตู้ไม้  9  ช่อง  แบบโล่ง  สำหรับใส่วัสดุ  อุปกรณ์ต่างๆของเด็กเล็ก</t>
  </si>
  <si>
    <t>เพื่อจ่ายเป็นค่าจัดซื้อตู้ไม้  6  ช่อง  แบบทึบ  สำหรับใส่วัสดุ  อุปกรณ์ต่างๆของเด็กเล็ก</t>
  </si>
  <si>
    <t xml:space="preserve">ยาวไม่น้อยกว่า  80.00  ซม.  ลึกไม่น้อยกว่า  30.00  ซม. </t>
  </si>
  <si>
    <t xml:space="preserve">เพื่อจ่ายเป็นค่าจัดซื้อบอร์ดประชาสัมพันธ์พร้อมมีกระจกเลื่อนสามารถเปิดและปิดได้ </t>
  </si>
  <si>
    <t>(7)  ค่าจัดซื้อบอร์ดประชาสัมพันธ์พร้อมกระจกเลื่อนเปิดและปิด</t>
  </si>
  <si>
    <t>จำนวน  2  แผ่นๆ  ละ  4,500  บาท  มีคุณลักษณะ  ดังนี้</t>
  </si>
  <si>
    <t xml:space="preserve">  -  มีกระจกบานเลื่อนเปิดและปิดได้  </t>
  </si>
  <si>
    <t xml:space="preserve">  -  พื้นบุด้วยกำมะหยี่</t>
  </si>
  <si>
    <t xml:space="preserve">  -  ขอบทำด้วยอะลูมิเนียม</t>
  </si>
  <si>
    <t xml:space="preserve">  -  ขนาดความกว้างไม่น้อยกว่า  120.00  ซม.  ยาวไม่น้อยกว่า  130.00  ซม.</t>
  </si>
  <si>
    <t xml:space="preserve">(ในแผนพัฒนาสามปี  พ.ศ. 2559-2561  หน้าที่  82  ข้อที่  8)  </t>
  </si>
  <si>
    <t>(4)  โครงการภาษาอังกฤษสู่อาเซียน</t>
  </si>
  <si>
    <t>เพื่อจ่ายเป็นค่าดำเนินการโครงการเรียนรู้ภาษาอังกฤษ  เพื่อเตรียมความพร้อมของเด็กเล็ก  ในศูนย์พัฒนาเด็กเล็ก</t>
  </si>
  <si>
    <t>อบต. ขามสะแกแสง  ให้มีทักษะในการสื่อสารด้วยภาษาอังกฤษ  รองรับการเข้าสู่ประชาคมอาเซียน</t>
  </si>
  <si>
    <t>(ในแผนพัฒนาสามปี  พ.ศ. 2559-2561  หน้าที่  89  ข้อที่  6)</t>
  </si>
  <si>
    <t>(5)  โครงการจัดงานวันแม่แห่งชาติ</t>
  </si>
  <si>
    <t>เพื่อจ่ายเป็นค่าดำเนินการโครงการวันแม่แห่งชาติ  เพื่อให้เด็กเล็กในศูนย์พัฒนาเด็กเล็ก  อบต. ขามสะแกแสง</t>
  </si>
  <si>
    <t>(ในแผนพัฒนาสามปี  พ.ศ. 2559-2561  หน้าที่  99  ข้อที่  9)</t>
  </si>
  <si>
    <t>(6)  โครงการส่งเสริมสุขภาพอนามัยเด็ก</t>
  </si>
  <si>
    <t>เพื่อจ่ายเป็นค่าดำเนินการโครงการส่งเสริมสุขภาพอนามัยเด็กเล็ก  ในศูนย์พัฒนาเด็กเล็ก  อบต. ขามสะแกแสง</t>
  </si>
  <si>
    <t>(ในแผนพัฒนาสามปี  พ.ศ. 2559-2561  หน้าที่  83  ข้อที่  1)</t>
  </si>
  <si>
    <t>(ในแผนพัฒนาสามปี  พ.ศ. 2559-2561  หน้าที่  88  ข้อที่  2)</t>
  </si>
  <si>
    <t>(ในแผนพัฒนาสามปี  พ.ศ. 2559-2561  หน้าที่  87  ข้อที่  1)</t>
  </si>
  <si>
    <t>โรงเรียนบ้านหญ้าคาโนนแจง</t>
  </si>
  <si>
    <t>เพื่อจ่ายเป็นเงินอุดหนุนโครงการพัฒนาการเรียนการสอนด้วยอุปกรณ์และนวัตกรรมทางการงานอาชีพ</t>
  </si>
  <si>
    <t xml:space="preserve">  -  อุดหนุนโรงเรียนขามสะแกแสง  </t>
  </si>
  <si>
    <t>ในเขต  อบต. ขามสะแกแสง  จำนวน  15  หมู่บ้านๆ  ละ  7,500  บาท</t>
  </si>
  <si>
    <t>(ในแผนพัฒนาสามปี  พ.ศ. 2559-2561  หน้าที่  85  ข้อที่  8)</t>
  </si>
  <si>
    <t>(หนังสือกรมส่งเสริมการปกครองท้องถิ่น  ด่วนที่สุด  ที่  มท  0810.3/ว1102  ลงวันที่  1  กรกฎาคม  2557)</t>
  </si>
  <si>
    <t>(ในแผนพัฒนาสามปี  พ.ศ. 2559-2561  หน้าที่  95  ข้อที่  1)</t>
  </si>
  <si>
    <t>(ในแผนพัฒนาสามปี  พ.ศ. 2559-2561  หน้าที่  84  ข้อที่  5)</t>
  </si>
  <si>
    <t>(ในแผนพัฒนาสามปี  พ.ศ. 2559-2561  หน้าที่  84  ข้อที่  6)</t>
  </si>
  <si>
    <t xml:space="preserve"> -  ค่าใช้จ่ายในการดำเนินโครงการส่งเสริมพัฒนาคุณภาพชีวิตผู้สูงอายุ  </t>
  </si>
  <si>
    <t>(ในแผนพัฒนาสามปี  พ.ศ. 2559-2561  หน้าที่  81  ข้อที่  2)</t>
  </si>
  <si>
    <t>และพนักงานจ้างทั่วไป  จำนวน  3  อัตรา  ดังนี้</t>
  </si>
  <si>
    <t>(ในแผนพัฒนาสามปี  พ.ศ. 2559-2561  หน้าที่  113  ข้อที่  7)</t>
  </si>
  <si>
    <t>เพื่อจ่ายเป็นค่าวัสดุยานพาหนะและขนส่งสำหรับรถกระเช้า  และรถจักรยานยนต์  ขององค์การบริหารส่วนตำบล</t>
  </si>
  <si>
    <t xml:space="preserve">3.1.2  ประเภท  ครุภัณฑ์คอมพิวเตอร์  (411600)  </t>
  </si>
  <si>
    <t xml:space="preserve"> -  ค่าจัดซื้อเครื่องคอมพิวเตอร์โน้ตบุ้ค สำหรับงานประมวลผล</t>
  </si>
  <si>
    <t>(1)  ค่าจัดซื้อโต๊ะทำงาน  (โต๊ะไม้)</t>
  </si>
  <si>
    <t xml:space="preserve">  -  มีหน่วยประมวลผลกลาง  (CPU)  จำนวน  1  หน่วย  โดยมีคุณลักษณะอย่างใดอย่างหนึ่ง หรือดีกว่า  ดังนี้</t>
  </si>
  <si>
    <t xml:space="preserve">       1)  ในกรณีที่มีหน่วยความจำ  แบบ  L2  Cache  Memory  ขนาดไม่น้อยกว่า  2  MB  ต้องมีความเร็ว    </t>
  </si>
  <si>
    <t xml:space="preserve">       2)  ในกรณีที่มีหน่วยความจำ  แบบ  Smart  Cache  Memory  ขนาดไม่น้อยกว่า  3  MB  ต้องมีความเร็ว    </t>
  </si>
  <si>
    <t>เพื่อจ่ายเป็นค่าจัดซื้อเครื่องคอมพิวเตอร์โน้ตบุ้ค  สำหรับงานประมวลผล  จำนวน  1  เครื่องๆ ละ 21,000 บาท</t>
  </si>
  <si>
    <t xml:space="preserve">โดยมีคุณลักษณะพื้นฐาน  ดังนี้ </t>
  </si>
  <si>
    <t xml:space="preserve">       1)  ในกรณีที่มีจำนวนแกนหลักรวม  (Compute  core)  จำนวนไม่น้อยกว่า  10  แกน  (10  core)</t>
  </si>
  <si>
    <t xml:space="preserve"> ต้องมีความเร็วสัญญาณนาฬิกาพื้นฐานไม่น้อยกว่า  2.7  GHz  หรือ      </t>
  </si>
  <si>
    <t xml:space="preserve">       2)  ในกรณีที่มีจำนวนแกนหลัก (core)  จำนวนไม่น้อยกว่า  2  แกนหลัก  (2  core)  และมีหน่วยความจำ</t>
  </si>
  <si>
    <t>แบบ  Smart  Cache  Memory  ขนาดไม่น้อยกว่า  4  MB  ต้องมีความเร็วสัญญาณนาฬิกาพื้นฐาน</t>
  </si>
  <si>
    <t xml:space="preserve">ไม่น้อยกว่า  1.7  GHz  หรือ  </t>
  </si>
  <si>
    <t xml:space="preserve">       3)  ในกรณีที่มีจำนวนแกนหลัก (core)  จำนวนไม่น้อยกว่า  2  แกนหลัก  (2  core)  และมีหน่วยความจำ</t>
  </si>
  <si>
    <t>แบบ  Smart  Cache  Memory  ขนาดไม่น้อยกว่า  3  MB  ต้องมีความเร็วสัญญาณนาฬิกาพื้นฐาน</t>
  </si>
  <si>
    <t>ไม่น้อยกว่า  2.7  GHz</t>
  </si>
  <si>
    <t xml:space="preserve">(1)  โครงการขยายเขตท่อเมนต์ประปาภายในหมู่บ้าน บ้านสันติสุข หมู่ที่ 2 </t>
  </si>
  <si>
    <t xml:space="preserve">  - จุดเริ่มต้นเชื่อมต่อจากท่อประปาเทศบาลขามสะแกแสง  บริเวณบ้านเลขที่  86  หมู่ที่ 2  บ้านนายปั่น  ฝ่ายกลาง</t>
  </si>
  <si>
    <t xml:space="preserve">  - ท่อเมนต์ PVC  ชั้น 13.5  ขนาดเส้นผ่าศูนย์กลาง 2 " ความยาว 552.00  เมตร </t>
  </si>
  <si>
    <t xml:space="preserve">  - ขุดดินเพื่อวางท่อขนาดกว้าง  0.25  เมตร  ยาว  552.00  เมตร  ลึกเฉลี่ย  0.40  เมตร  ปริมาตรดินขุด</t>
  </si>
  <si>
    <t>ไม่น้อยกว่า  55.20  ลูกบาศก์เมตร  (ตามแบบ  อบต. ขามสะแกแสง)</t>
  </si>
  <si>
    <t>(ในแผนพัฒนาสามปี  พ.ศ. 2559-2561  หน้าที่  75  ข้อที่  1)</t>
  </si>
  <si>
    <t xml:space="preserve">(2)  โครงการก่อสร้างถนนดินเสริมลูกรังภายในหมู่บ้าน บ้านสันติสุข หมู่ที่ 2 </t>
  </si>
  <si>
    <t xml:space="preserve">ไปทางทิศตะวันออก  ถึงบริเวณบ้านเลขที่  21  หมู่ที่  2  บ้านนายนิตย์  แก้ววิเศษ </t>
  </si>
  <si>
    <t xml:space="preserve">  - เริ่มจากเขตเทศบาลตำบลขามสะแกแสง  ไปทางทิศใต้  หลังบ้านเลขที่ 215  หมู่ที่ 2  บ้านนายนงค์ หวังอุ้มกลาง</t>
  </si>
  <si>
    <t>ถึงถนนลูกรังเดิม  ข้างบ้านเลขที่  169  หมู่ที่ 2  บ้านนายสำเภา  สุวรรณกลาง  ขนาดถนนดินกว้างเฉลี่ย 4.00 ม.</t>
  </si>
  <si>
    <t>ยาวประมาณ  279.00  ม.  สูงเฉลี่ย  0.50  ม.  ปริมาตรดินถมไม่น้อยกว่า  558.00  ลูกบาศก์เมตร</t>
  </si>
  <si>
    <t>เกลี่ยตกแต่งให้เรียบร้อยพร้อมบดทับแน่น  (ตามแบบ อบต. ขามสะแกแสง)</t>
  </si>
  <si>
    <t>(ในแผนพัฒนาสามปี  พ.ศ. 2559-2561  หน้าที่  66  ข้อที่  3)</t>
  </si>
  <si>
    <t>ไม่น้อยกว่า  125.55  ลูกบาศก์เมตร  (ใช้ลูกรังหินกรวดเม็ดใส)  เกลี่ยตกแต่งให้เรียบร้อยพร้อมบดอัดแน่น</t>
  </si>
  <si>
    <t>(ตามแบบ อบต. ขามสะแกแสง)</t>
  </si>
  <si>
    <t xml:space="preserve">  - เสริมลูกรังขนาดกว้าง  3.00  เมตร  ยาว  279.00  เมตร  หนาเฉลี่ย  0.15  เมตร  หรือปริมาตรลูกรัง</t>
  </si>
  <si>
    <t>(3)  โครงการก่อสร้างถนนคอนกรีตเสริมเหล็กภายในหมู่บ้าน</t>
  </si>
  <si>
    <t>ไปทางทิศเหนือ  ถึงข้างบ้านเลขที่  94  หมู่ที่  3  บ้านนางสมัย  มุ่งอุ่นกลาง  ขนาดกว้าง  5.00  เมตร</t>
  </si>
  <si>
    <t>ยาว  60.00  เมตร  หนา 0.15  เมตร  หรือพื้นที่ก่อสร้างไม่น้อยกว่า  300.00  ตารางเมตร  พร้อมลงไหล่ทางลูกรัง</t>
  </si>
  <si>
    <t>ทั้งสองข้างๆ  ละ  0.50  เมตร  (ตามแบบ อบต. ขามสะแกแสง)</t>
  </si>
  <si>
    <t xml:space="preserve">  - ป้ายประชาสัมพันธ์โครงการ  (ตามแบบ  อบต. ขามสะแกแสง)</t>
  </si>
  <si>
    <t>(ในแผนพัฒนาสามปี  พ.ศ. 2559-2561  หน้าที่  66  ข้อที่  5)</t>
  </si>
  <si>
    <t xml:space="preserve">(4)  โครงการก่อสร้างรางระบายน้ำ คสล. ภายในหมู่บ้าน บ้านหนุก หมู่ที่ 4  </t>
  </si>
  <si>
    <t>ไปทางทิศใต้  ถึงข้างบ้านเลขที่  150/1  หมู่ที่  4  บ้านนายพิมพ์  ดวงกลาง  ขนาดกว้าง  0.40  เมตร</t>
  </si>
  <si>
    <t>ยาว  77.00  เมตร  ลึก  0.40  เมตร  (ตามแบบ อบต. ขามสะแกแสง)</t>
  </si>
  <si>
    <t>(ในแผนพัฒนาสามปี  พ.ศ. 2559-2561  หน้าที่  71  ข้อที่  1)</t>
  </si>
  <si>
    <t xml:space="preserve">(5)  โครงการก่อสร้างถนนคอนกรีตเสริมเหล็กภายในหมู่บ้าน  บ้านโนนหญ้าคา  หมู่ที่  7 </t>
  </si>
  <si>
    <t xml:space="preserve">  - เริ่มจากแนวถนนคอนกรีตเสริมเหล็กเดิม  ตรงข้ามบ้านเลขที่  294  หมู่ที่  4  บ้านนายแน่น  อุดศรีนอก</t>
  </si>
  <si>
    <t xml:space="preserve">  - เริ่มจากถนนคอนกรีตเสริมเหล็กเดิม  ตรงข้ามบ้านเลขที่  41  หมู่ที่  7  บ้านนายวินัย  พรมสันเทียะ</t>
  </si>
  <si>
    <t>ไปทางทิศตะวันตก  ถึงข้างบ้านเลขที่  155  หมู่ที่  7  บ้านนายสามารถ  จงนอก  ขนาดกว้าง  3.00  เมตร</t>
  </si>
  <si>
    <t>ยาว  45.00  เมตร  หนา  0.15  เมตร  หรือพื้นที่ก่อสร้างไม่น้อยกว่า  135.00  ตารางเมตร</t>
  </si>
  <si>
    <t>พร้อมลงไหล่ทางลูกรังทั้งสองข้างๆ  ละ  0.30  เมตร  (ตามแบบ อบต. ขามสะแกแสง)</t>
  </si>
  <si>
    <t>(ในแผนพัฒนาสามปี  พ.ศ. 2559-2561  หน้าที่  67  ข้อที่  7)</t>
  </si>
  <si>
    <t xml:space="preserve">(6)  โครงการขุดลอกสระน้ำวัดบ้านคู  บ้านคู  หมู่ที่  9 </t>
  </si>
  <si>
    <t xml:space="preserve">  - ขุดลอกด้านทิศตะวันออกของสระน้ำ  </t>
  </si>
  <si>
    <r>
      <t xml:space="preserve">  </t>
    </r>
    <r>
      <rPr>
        <b/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ขุดลอกกว้างเฉลี่ย  6.00  เมตร  ยาวเฉลี่ย  45.00  เมตร  ลึกเฉลี่ย  7.00  เมตร  ลาดเอียง 1 : 1</t>
    </r>
  </si>
  <si>
    <t>ปริมาตรดินขุดไม่น้อยกว่า  1,890.00  ลูกบาศก์เมตร  พร้อมถากถางและล้มต้นไม้</t>
  </si>
  <si>
    <r>
      <t xml:space="preserve">  </t>
    </r>
    <r>
      <rPr>
        <b/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ขุดลอกกว้างเฉลี่ย  3.00  เมตร  ยาวเฉลี่ย  72.00  เมตร  ลึกเฉลี่ย  4.00  เมตร  ลาดเอียง 1 : 1</t>
    </r>
  </si>
  <si>
    <t>ปริมาตรดินขุดไม่น้อยกว่า  864.00  ลูกบาศก์เมตร</t>
  </si>
  <si>
    <r>
      <t xml:space="preserve">  </t>
    </r>
    <r>
      <rPr>
        <b/>
        <u val="single"/>
        <sz val="16"/>
        <rFont val="TH SarabunPSK"/>
        <family val="2"/>
      </rPr>
      <t>ช่วงที่ 3</t>
    </r>
    <r>
      <rPr>
        <sz val="16"/>
        <rFont val="TH SarabunPSK"/>
        <family val="2"/>
      </rPr>
      <t xml:space="preserve">  ขุดลอกกว้างเฉลี่ย  3.00  เมตร  ยาวเฉลี่ย  72.00  เมตร  ลึกเฉลี่ย  7.00  เมตร  ลาดเอียง 1 : 1</t>
    </r>
  </si>
  <si>
    <t>ปริมาตรดินขุดไม่น้อยกว่า  1,512.00  ลูกบาศก์เมตร</t>
  </si>
  <si>
    <r>
      <t xml:space="preserve">  </t>
    </r>
    <r>
      <rPr>
        <b/>
        <u val="single"/>
        <sz val="16"/>
        <rFont val="TH SarabunPSK"/>
        <family val="2"/>
      </rPr>
      <t>ช่วงที่ 4</t>
    </r>
    <r>
      <rPr>
        <sz val="16"/>
        <rFont val="TH SarabunPSK"/>
        <family val="2"/>
      </rPr>
      <t xml:space="preserve">  ขุดลอกกว้างเฉลี่ย  7.00  เมตร  ยาวเฉลี่ย  13.00  เมตร  ลึกเฉลี่ย  7.00  เมตร ลาดเอียง 1:1 (2 ด้าน)</t>
    </r>
  </si>
  <si>
    <t>ปริมาตรดินขุดไม่น้อยกว่า  399.00  ลูกบาศก์เมตร</t>
  </si>
  <si>
    <t>(ในแผนพัฒนาสามปี  พ.ศ. 2559-2561  หน้าที่  74  ข้อที่  4)</t>
  </si>
  <si>
    <t xml:space="preserve">(7)  โครงการก่อสร้างรางระบายน้ำ คสล. ภายในหมู่บ้าน บ้านบุละกอ หมู่ที่ 10 </t>
  </si>
  <si>
    <t xml:space="preserve">  - เริ่มจากรางระบายน้ำคอนกรีตเสริมเหล็กเดิม  ข้างบ้านเลขที่  63  หมู่ที่  10  บ้านนายอนันต์  ผิวกลาง</t>
  </si>
  <si>
    <t xml:space="preserve">ไปทางทิศใต้  ถึงข้างบ้านเลขที่  7  หมู่ที่  10  บ้านนายสุนทร  เตยโพธิ์  ขนาดกว้าง  0.40  เมตร  </t>
  </si>
  <si>
    <t>ยาว  41.00  เมตร  ลึก  0.40  เมตร  (ตามแบบ  อบต. ขามสะแกแสง)</t>
  </si>
  <si>
    <t>(ในแผนพัฒนาสามปี  พ.ศ. 2559-2561  หน้าที่  71  ข้อที่  2)</t>
  </si>
  <si>
    <r>
      <t xml:space="preserve">  </t>
    </r>
    <r>
      <rPr>
        <sz val="16"/>
        <rFont val="TH SarabunPSK"/>
        <family val="2"/>
      </rPr>
      <t>- เริ่มจากถนนคอนกรีตเสริมเหล็กเดิม  ข้างบ้านเลขที่  49  หมู่ที่  11  บ้านนายสมเกียรติ  อธิธาดา</t>
    </r>
  </si>
  <si>
    <t>(ต่อจากโครงการก่อสร้างถนน  คสล.  ในข้อบัญญัติงบประมาณรายจ่ายประจำปี  2558)  ไปทางทิศตะวันออก</t>
  </si>
  <si>
    <t>ถึงสามแยกถนนคอนกรีตเสริมเหล็กเดิม  ขนาดกว้าง  4.00  เมตร  ยาว  45.00  เมตร  หนา  0.15  เมตร</t>
  </si>
  <si>
    <t xml:space="preserve">หรือพื้นที่ก่อสร้างไม่น้อยกว่า  180.00  ตารางเมตร  พร้อมลงไหล่ทางลูกรังทั้งสองข้างๆ  ละ  0.50  เมตร </t>
  </si>
  <si>
    <t>(ในแผนพัฒนาสามปี  พ.ศ. 2559-2561  หน้าที่  68  ข้อที่  11)</t>
  </si>
  <si>
    <t xml:space="preserve">(8)  โครงการก่อสร้างถนนคอนกรีตเสริมเหล็กภายในหมู่บ้าน  บ้านหนองจาน  หมู่ที่  11 </t>
  </si>
  <si>
    <t xml:space="preserve">(9)  โครงการก่อสร้างถนนคอนกรีตเสริมเหล็กภายในหมู่บ้าน  บ้านหนองจาน  หมู่ที่  11 </t>
  </si>
  <si>
    <r>
      <t xml:space="preserve">  </t>
    </r>
    <r>
      <rPr>
        <b/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- เริ่มจากถนนคอนกรีตเสริมเหล็กเดิม  ข้างบ้านเลขที่  163  หมู่ที่  11  บ้านนางขณิษฐา  มุ่งแฝงกลาง</t>
    </r>
  </si>
  <si>
    <t xml:space="preserve">ไปทางทิศตะวันออก  ถึงข้างบ้านเลขที่  99  หมู่ที่  11  บ้านนายอุดม  จูกลาง  ขนาดกว้าง  3.00  เมตร  </t>
  </si>
  <si>
    <t xml:space="preserve">ยาว  37.00  เมตร  หนา  0.15  เมตร  หรือพื้นที่ก่อสร้างไม่น้อยกว่า  111.00  ตารางเมตร </t>
  </si>
  <si>
    <t>พร้อมลงไหล่ทางลูกรังทั้งสองข้างๆ  ละ  0.50  เมตร  (ตามแบบ  อบต. ขามสะแกแสง)</t>
  </si>
  <si>
    <t>(ในแผนพัฒนาสามปี  พ.ศ. 2559-2561  หน้าที่  69  ข้อที่  12)</t>
  </si>
  <si>
    <t xml:space="preserve">  -วางท่อระบายน้ำ  คอนกรีตเสริมเหล็ก  อัดแรง  มอก.ชั้น  3  ขนาดเส้นผ่าศูนย์กลาง  0.30  เมตร</t>
  </si>
  <si>
    <t>ยาว  1.00  เมตร  จำนวน  1  จุดรวม  4  ท่อน  พร้อมยาแนวรอยต่อทุกท่อน</t>
  </si>
  <si>
    <t xml:space="preserve">(10)  โครงการก่อสร้างรางระบายน้ำ  คสล. ภายในหมู่บ้าน  บ้านโนนแจง  หมู่ที่ 12 </t>
  </si>
  <si>
    <t xml:space="preserve">  - เริ่มจากแนวถนนคอนกรีตเสริมเหล็กเดิม  ตรงข้ามบ้านเลขที่  72  หมู่ที่  12  บ้านนางฉลวย  หีดสันเทียะ</t>
  </si>
  <si>
    <t>ไปทางทิศตะวันตก  ถึงข้างบ้านเลขที่  27  หมู่ที่  12  บ้านนายมาก  ผ่อนกลาง  ขนาดกว้าง  0.40  เมตร</t>
  </si>
  <si>
    <t>ยาว  76.00  เมตร  ลึก  0.40  เมตร  (ตามแบบ อบต. ขามสะแกแสง)</t>
  </si>
  <si>
    <t>(ในแผนพัฒนาสามปี  พ.ศ. 2559-2561  หน้าที่  72  ข้อที่  4)</t>
  </si>
  <si>
    <t xml:space="preserve">(11)  โครงการก่อสร้างถนนคอนกรีตเสริมเหล็กภายในหมู่บ้าน  บ้านหนองมะค่า  หมู่ที่  13 </t>
  </si>
  <si>
    <r>
      <t xml:space="preserve">  </t>
    </r>
    <r>
      <rPr>
        <b/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-เริ่มจากถนนคอนกรีตเสริมเหล็กเดิม  (เขตเทศบาลตำบลขามสะแกแสง)  ข้างที่นานายบุญเลี้ยง ดังกลาง</t>
    </r>
  </si>
  <si>
    <t>ไปทางทิศเหนือ  ถึงข้างที่ดินนายแขนง  มุ่งแฝงกลาง  ขนาดกว้าง  5.00  เมตร  ยาว  60.00  เมตร</t>
  </si>
  <si>
    <t>หนา  0.15  เมตร  หรือพื้นที่ก่อสร้างไม่น้อยกว่า  300.00  ตารางเมตร  พร้อมลงไหล่ทางลูกรังทั้งสองข้างๆ ละ</t>
  </si>
  <si>
    <t>0.50  เมตร  (ตามแบบ อบต. ขามสะแกแสง)</t>
  </si>
  <si>
    <t>(ในแผนพัฒนาสามปี  พ.ศ. 2559-2561  หน้าที่  69  ข้อที่  13)</t>
  </si>
  <si>
    <t>(12)  โครงการก่อสร้างประตูระบายน้ำ  บ้านริมบึง  หมู่ที่  14</t>
  </si>
  <si>
    <t xml:space="preserve">  - ขุดดินวางท่อระบายน้ำคอนกรีตเสริมเหล็ก  อัดแรง  มอก. ชั้น  3  ขนาดเส้นผ่าศูนย์กลาง  0.80  เมตร </t>
  </si>
  <si>
    <t>ยาว  1.00  เมตร  จำนวน  1  จุด  2  แถว  รวม  26  ท่อน  พร้อมยาแนวรอยต่อทุกท่อน</t>
  </si>
  <si>
    <t xml:space="preserve">  - ก่อสร้างประตูระบายน้ำคอนกรีตเสริมเหล็ก  ความยาว  3.70  เมตร  สูง  1.00  เมตร  หนา  0.20  เมตร </t>
  </si>
  <si>
    <t>(ในแผนพัฒนาสามปี  พ.ศ. 2559-2561  หน้าที่  74  ข้อที่  5)</t>
  </si>
  <si>
    <t xml:space="preserve">(13)  โครงการก่อสร้างถนนคอนกรีตเสริมเหล็กภายในหมู่บ้าน  บ้านโนนสะอาด  หมู่ที่  15 </t>
  </si>
  <si>
    <r>
      <t xml:space="preserve">  </t>
    </r>
    <r>
      <rPr>
        <b/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- เริ่มจากถนนคอนกรีตเสริมเหล็กเดิม  ข้างบ้านเลขที่  284  หมู่ที่  15  บ้านนายลอย  มุ่งแฝงกลาง  </t>
    </r>
  </si>
  <si>
    <t xml:space="preserve">ไปทางทิศตะวันออก  ถึงข้างบ้านเลขที่ 176  หมู่ที่  15  บ้านนางสาวติ้ว  มุ่งแฝงกลาง  ขนาดกว้าง  3.00  เมตร </t>
  </si>
  <si>
    <t xml:space="preserve">ยาว  99.00  เมตร  หนา  0.15  เมตร  หรือพื้นที่ก่อสร้างไม่น้อยกว่า  297.00  ตารางเมตร </t>
  </si>
  <si>
    <t>(ในแผนพัฒนาสามปี  พ.ศ. 2559-2561  หน้าที่  70  ข้อที่  16)</t>
  </si>
  <si>
    <t xml:space="preserve">โดยมีรายละเอียดดังนี้ 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</si>
  <si>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-เริ่มจากแนวถนนลาดยางสายบ้านขาม–บุละกอ ไปทางทิศตะวันออก ถึงข้างบ้านนายสร้อย มุ่งอ้อมกลาง     </t>
    </r>
  </si>
  <si>
    <t xml:space="preserve">ขนาดกว้าง  3.00  เมตร  ยาว  130.00  เมตร  หนาเฉลี่ย  0.15  เมตร  หรือปริมาตรลูกรังไม่น้อยกว่า  </t>
  </si>
  <si>
    <t>58.50  ลูกบาศก์เมตร  (ใช้ลูกรังหินกรวดเม็ดใส)  เกลี่ยตกแต่งให้เรียบร้อยพร้อมบดอัดแน่น</t>
  </si>
  <si>
    <r>
      <t xml:space="preserve">  </t>
    </r>
    <r>
      <rPr>
        <b/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- เริ่มจากแนวถนนลาดยางสายบ้านขาม–บุละกอ ไปทางทิศตะวันออก ถึงข้างที่นานายศุภรัตน์ คำบุตรดี </t>
    </r>
  </si>
  <si>
    <t xml:space="preserve">ขนาดกว้าง  3.00  เมตร  ยาว  370.00  เมตร  หนาเฉลี่ย  0.15  เมตร  หรือปริมาตรลูกรังไม่น้อยกว่า </t>
  </si>
  <si>
    <t>166.50  ลูกบาศก์เมตร  (ใช้ลูกรังหินกรวดเม็ดใส)  เกลี่ยตกแต่งให้เรียบร้อยพร้อมบดอัดแน่น</t>
  </si>
  <si>
    <t>(ในแผนพัฒนาสามปี  พ.ศ. 2559-2561  หน้าที่  65  ข้อที่  1)</t>
  </si>
  <si>
    <t xml:space="preserve">(2)  โครงการปรับปรุงถนนลงลูกรังภายในหมู่บ้าน  บ้านขาม  หมู่ที่  1 </t>
  </si>
  <si>
    <t xml:space="preserve">  - เริ่มจากถนนลาดยางทางหลวงหมายเลข  2067  สายอำเภอขามสะแกแสง–อำเภอโนนสูง  ไปทางทิศตะวันตก </t>
  </si>
  <si>
    <t xml:space="preserve">ถึงข้างที่นานายอุทัย  หวังรักกลาง  ขนาดกว้าง  3.00  เมตร  ยาว  321.00  เมตร  หนาเฉลี่ย  0.15  เมตร       </t>
  </si>
  <si>
    <t xml:space="preserve">หรือปริมาตรลูกรังไม่น้อยกว่า  144.45  ลูกบาศก์เมตร  (ใช้ลูกรังหินกรวดเม็ดใส) </t>
  </si>
  <si>
    <t>(ในแผนพัฒนาสามปี  พ.ศ. 2559-2561  หน้าที่  65  ข้อที่  2)</t>
  </si>
  <si>
    <t xml:space="preserve">(3)  โครงการปรับปรุงศาลากลางบ้าน  บ้านนามาบ  หมู่ที่  5 </t>
  </si>
  <si>
    <t>ยาว  22.84  เมตร  พื้นที่ปรับปรุง  228.85  ตารางเมตร  (ตามแบบ  อบต. ขามสะแกแสง)</t>
  </si>
  <si>
    <t xml:space="preserve">  - เทพื้นคอนกรีตเสริมเหล็กพร้อมปูกระเบื้องเซรามิค  ขนาด  12”x12”  ภายในอาคาร  ความกว้าง  10.02  เมตร </t>
  </si>
  <si>
    <t>(ในแผนพัฒนาสามปี  พ.ศ. 2559-2561  หน้าที่  78  ข้อที่  2)</t>
  </si>
  <si>
    <t xml:space="preserve">(4)  โครงการต่อเติมศาลากลางบ้าน  บ้านด่านช้าง  หมู่ที่  6 </t>
  </si>
  <si>
    <t xml:space="preserve">  - เทพื้นคอนกรีตเสริมเหล็กภายในอาคาร  ความกว้าง  10.00  เมตร  ยาว  20.00  เมตร  </t>
  </si>
  <si>
    <t>พื้นที่ต่อเติม  200.00  ตารางเมตร  (ตามแบบ  อบต. ขามสะแกแสง )</t>
  </si>
  <si>
    <t>(ในแผนพัฒนาสามปี  พ.ศ. 2559-2561  หน้าที่  78  ข้อที่  3)</t>
  </si>
  <si>
    <t xml:space="preserve">(5)  โครงการซ่อมแซมถนนคอนกรีตเสริมเหล็กภายในหมู่บ้าน  บ้านบุละกอ  หมู่ที่ 10  (คุ้มบ้านห้วยสามัคคี) </t>
  </si>
  <si>
    <t xml:space="preserve">  - เริ่มจากถนนลาดยางสายบ้านขาม–บุละกอ  ข้างวัดบุละกอ  ไปทางทิศตะวันตก  ถึงข้างกำแพงวัดบุละกอ</t>
  </si>
  <si>
    <t xml:space="preserve">ขนาดกว้าง  4.00  เมตร  ยาว  52.00  เมตร  หนา  0.10  เมตร  หรือพื้นที่ก่อสร้างไม่น้อยกว่า  208.00  ตารางเมตร  </t>
  </si>
  <si>
    <t>(ในแผนพัฒนาสามปี  พ.ศ. 2559-2561  หน้าที่  68  ข้อที่  10)</t>
  </si>
  <si>
    <t>(1)  ขยายเขตระบบจำหน่ายไฟฟ้าแรงต่ำ  บ้านโนนหญ้าคา  หมู่ที่  7</t>
  </si>
  <si>
    <t xml:space="preserve"> - เริ่มจากข้างประปาหมู่บ้าน  บ้านโนนหญ้าคา  หมู่ที่  7  ไปทางทิศตะวันตก  ถึงที่นานายแย้ม  ชอบมะลัง</t>
  </si>
  <si>
    <t>(ในแผนพัฒนาสามปี  พ.ศ. 2559-2561  หน้าที่  76  ข้อที่  3)</t>
  </si>
  <si>
    <t>(2)  ขยายเขตระบบจำหน่ายไฟฟ้าแรงต่ำ  พร้อมติดตั้งดวงโคมไฟฟ้าสาธารณะ  บ้านห้วยฉลุง  หมู่ที่  8</t>
  </si>
  <si>
    <t>หมู่ที่  8  บ้านนายบู๊  ฤทธิ์กลาง</t>
  </si>
  <si>
    <t>(ในแผนพัฒนาสามปี  พ.ศ. 2559-2561  หน้าที่  77  ข้อที่  4)</t>
  </si>
  <si>
    <t xml:space="preserve"> - เริ่มจากข้างบ้านเลขที่  98  หมู่ที่  8  บ้านนายช่วย  หวังช่วยกลาง  ไปทางทิศเหนือ  ถึงข้างบ้านเลขที่  244</t>
  </si>
  <si>
    <t>(14)  โครงการก่อสร้างรั้วพร้อมป้าย  และประตูทางเข้าที่ทำการองค์การบริหารส่วนตำบลขามสะแกแสง</t>
  </si>
  <si>
    <t>(ในแผนพัฒนาสามปี  พ.ศ. 2559-2561  หน้าที่  78  ข้อที่  4)</t>
  </si>
  <si>
    <t xml:space="preserve">เพื่อจ่ายเป็นค่าก่อสร้างสาธารณูปโภคต่างๆ  ในเขตพื้นที่  อบต. ขามสะแกแสง  โดยมีรายละเอียดดังนี้ </t>
  </si>
  <si>
    <t>(ในแผนพัฒนาสามปี พ.ศ. 2559-2561  หน้าที่  95  ข้อที่  2)</t>
  </si>
  <si>
    <t>(ในแผนพัฒนาสามปี  พ.ศ. 2559-2561  หน้าที่  84  ข้อที่  4)</t>
  </si>
  <si>
    <t>(3)  ค่าใช้จ่ายในการจัดทำโครงการฝึกอาชีพเสริมเพื่อเพิ่มรายได้</t>
  </si>
  <si>
    <t>(ในแผนพัฒนาสามปี  พ.ศ. 2559-2561  หน้าที่  116  ข้อที่  1)</t>
  </si>
  <si>
    <t>(4)  ค่าใช้จ่ายในการดำเนินโครงการปกป้องสถาบันสำคัญของชาติ</t>
  </si>
  <si>
    <t>(หนังสือกระทรวงมหาดไทย  ด่วนที่สุด  ที่  มท  0310.4/ว2128  ลงวันที่  31  กรกฎาคม  2557)</t>
  </si>
  <si>
    <t>(ในแผนพัฒนาสามปี  พ.ศ. 2559-2561  หน้าที่  95  ข้อที่  3)</t>
  </si>
  <si>
    <t>แผนพัฒนาสามปี  และแผนชุมชน</t>
  </si>
  <si>
    <t>(5)  ค่าใช้จ่ายในการจัดทำโครงการประชุมประชาคมหมู่บ้าน/ตำบล  เพื่อจัดทำแผนยุทธศาสตร์การพัฒนา</t>
  </si>
  <si>
    <t>(ในแผนพัฒนาสามปี  พ.ศ. 2558-2560  หน้าที่  111  ข้อที่  1)</t>
  </si>
  <si>
    <t>(6)  ค่าใช้จ่ายในการจัดทำโครงการส่งเสริมศักยภาพสตรี</t>
  </si>
  <si>
    <t>เพื่อจ่ายเป็นค่าดำเนินการโครงการส่งเสริมศักยภาพสตรี  เพื่อสร้างความเข้มแข็งของเครือข่ายสตรี  และส่งเสริม</t>
  </si>
  <si>
    <t>(ในแผนพัฒนาสามปี  พ.ศ. 2559-2561  หน้าที่  82  ข้อที่  7)</t>
  </si>
  <si>
    <t xml:space="preserve">(7)  ค่าใช้จ่ายในการจัดทำโครงการพัฒนาอาชีพและคุณภาพชีวิตประชาชน  ตามแนวทางเศรษฐกิจพอเพียง </t>
  </si>
  <si>
    <t>(3)  ค่าใช้จ่ายในการจัดทำโครงการป้องกันและควบคุมโรคเอดส์</t>
  </si>
  <si>
    <t>(ในแผนพัฒนาสามปี  พ.ศ. 2559-2561  หน้าที่  84  ข้อที่  7)</t>
  </si>
  <si>
    <t>(ในแผนพัฒนาสามปี  พ.ศ. 2559-2561  หน้าที่  106  ข้อที่  4)</t>
  </si>
  <si>
    <t>(ในแผนพัฒนาสามปี  พ.ศ. 2559-2561  หน้าที่  91  ข้อที่  1)</t>
  </si>
  <si>
    <t>(ในแผนพัฒนาสามปี  พ.ศ. 2559-2561  หน้าที่  91  ข้อที่  2)</t>
  </si>
  <si>
    <t>(ในแผนพัฒนาสามปี  พ.ศ. 2559-2561  หน้าที่  91  ข้อที่  4)</t>
  </si>
  <si>
    <t xml:space="preserve">(ในแผนพัฒนาสามปี  พ.ศ. 2559-2561  หน้าที่  101  ข้อที่  1)     </t>
  </si>
  <si>
    <t>(ในแผนพัฒนาสามปี  พ.ศ. 2559-2561  หน้าที่  98  ข้อที่  3)</t>
  </si>
  <si>
    <t>(ในแผนพัฒนาสามปี  พ.ศ. 2559-2561  หน้าที่  99  ข้อที่  5)</t>
  </si>
  <si>
    <t xml:space="preserve">(ในแผนพัฒนาสามปี  พ.ศ. 2559-2561  หน้าที่  98  ข้อที่  2)     </t>
  </si>
  <si>
    <t>(2)  โครงการส่งเสริมประเพณีวันสงกรานต์และวันผู้สูงอายุ</t>
  </si>
  <si>
    <t>(3)  โครงการส่งเสริมการอนุรักษ์ศิลปวัฒนธรรมและการเผยแพร่การแสดงพื้นบ้าน</t>
  </si>
  <si>
    <t>เพื่อจ่ายเป็นเงินอุดหนุนการจัดงานประเพณีวันพริก  และของดีอำเภอขามสะแกแสง  ประจำปีงบประมาณ  2559</t>
  </si>
  <si>
    <t xml:space="preserve">(ในแผนพัฒนาสามปี  พ.ศ. 2559-2561  หน้าที่  99  ข้อที่  7)  </t>
  </si>
  <si>
    <t>เพื่อจ่ายเป็นเงินอุดหนุนการจัดงานบวงสรวงท่านท้าวสุรนารีอำเภอขามสะแกแสง  ประจำปีงบประมาณ  2559</t>
  </si>
  <si>
    <t xml:space="preserve">  - อุดหนุนกิจการทางศาสนาวัฒนธรรม  </t>
  </si>
  <si>
    <t>(ในแผนพัฒนาสามปี  พ.ศ. 2559-2561  หน้าที่  99  ข้อที่  6)</t>
  </si>
  <si>
    <t>(ในแผนพัฒนาสามปี  พ.ศ. 2559-2561  หน้าที่  101  ข้อที่  2)</t>
  </si>
  <si>
    <t>เฉลิมพระเกียรติสมเด็จพระเทพรัตนราชสุดา  สยามบรมราชกุมารี  ให้แก่  วัดบุละกอ  หมู่ที่ 10  ตำบลขามสะแกแสง</t>
  </si>
  <si>
    <t>และอื่นๆ  ที่เกี่ยวข้อง  (ในแผนพัฒนาสามปี  พ.ศ. 2559-2561  หน้าที่  118  ข้อที่  1)</t>
  </si>
  <si>
    <t>(2)  ค่าใช้จ่ายในโครงการพัฒนาศูนย์จัดการศัตรูพืชชุมชน</t>
  </si>
  <si>
    <t xml:space="preserve">เพื่อจ่ายเป็นค่าดำเนินการฝึกอบรมให้ความรู้แก่ประชาชน  เกษตรกร  เพื่อนำความรู้ที่ได้ไปใช้ประโยชน์ในการเผยแพร่  </t>
  </si>
  <si>
    <t>และป้องกันการกำจัดศัตรูพืชได้</t>
  </si>
  <si>
    <t>(ในแผนพัฒนาสามปี  พ.ศ. 2559-2561  หน้าที่  118  ข้อที่  3)</t>
  </si>
  <si>
    <t>(4)  ค่าใช้จ่ายในการจัดทำโครงการส่งเสริมการคัดแยกขยะและบริหารจัดการขยะในชุมชน</t>
  </si>
  <si>
    <t>(ในแผนพัฒนาสามปี  พ.ศ. 2559-2561  หน้าที่  122  ข้อที่  1)</t>
  </si>
  <si>
    <t>(8)  ค่าใช้จ่ายในการจัดทำโครงการส่งเสริมเศรษฐกิจพอเพียงเลี้ยงชีพอย่างยั่งยืน</t>
  </si>
  <si>
    <t>(ในแผนพัฒนาสามปี  พ.ศ. 2559-2561  หน้าที่  119  ข้อที่  2)</t>
  </si>
  <si>
    <t>(ในแผนพัฒนาสามปี  พ.ศ. 2559-2561  หน้าที่  121  ข้อที่  1)</t>
  </si>
  <si>
    <r>
      <t xml:space="preserve">  </t>
    </r>
    <r>
      <rPr>
        <b/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- เริ่มจากถนนคอนกรีตเสริมเหล็กเดิม  ข้างศาลาบริการสุขภาพและข่าวสารบ้านสะแกราษฎร์  หมู่ที่  3</t>
    </r>
  </si>
  <si>
    <t>ยาว  132.50  เมตร  (ตามแบบ อบต. ขามสะแกแสง)</t>
  </si>
  <si>
    <t xml:space="preserve">  - ป้ายประชาสัมพันธ์โครงการ  ( ตามแบบ อบต. ขามสะแกแสง )</t>
  </si>
  <si>
    <t xml:space="preserve">  - ก่อสร้างรั้วพร้อมป้ายและประตูทางเข้าที่ทำการองค์การบริหารส่วนตำบลขามสะแกแสง </t>
  </si>
  <si>
    <t>(ประกาศคณะกรรมการกลางพนักงานส่วนตำบล  เรื่อง  หลักเกณฑ์และเงื่อนไขเกี่ยวกับการบริหารงานบุคคล</t>
  </si>
  <si>
    <t>ขององค์การบริหารส่วนตำบล  พ.ศ. 2545)</t>
  </si>
  <si>
    <t>ขององค์การบริหารส่วนตำบล  พ.ศ. 2545  และระเบียบกระทรวงการคลังว่าด้วยการจ่ายเงินค่าตอบแทน</t>
  </si>
  <si>
    <t>จ่ายเงินเดือนและประโยชน์ตอบแทนอื่น  (ฉบับที่  2)  พ.ศ.  2556)</t>
  </si>
  <si>
    <t>(ประกาศคณะกรรมการกลางพนักงานส่วนตำบล  เรื่อง  มาตรฐานทั่วไปเกี่ยวกับอัตราเงินเดือนและวิธีการ</t>
  </si>
  <si>
    <t>(ประกาศคณะกรรมการกลางพนักงานส่วนตำบล เรื่อง มาตรฐานทั่วไปเกี่ยวกับพนักงานจ้าง (ฉบับที่ 3) พ.ศ. 2557)</t>
  </si>
  <si>
    <t>เพื่อจ่ายเป็นเงินค่าครองชีพชั่วคราว  และเงินเพิ่มต่างๆ  ให้แก่  พนักงานจ้างตามภารกิจ</t>
  </si>
  <si>
    <t>(ประกาศคณะกรรมการกลางพนักงานส่วนตำบล  เรื่อง  กำหนดมาตรฐานทั่วไปเกี่ยวกับหลักเกณฑ์การให้</t>
  </si>
  <si>
    <t>(ฉบับที่  2)  พ.ศ. 2558)</t>
  </si>
  <si>
    <t>และหนังสือกระทรวงมหาดไทย  ด่วนที่สุด  ที่  มท  0808.2/ว3072  ลงวันที่  29  กันยายน  2557)</t>
  </si>
  <si>
    <t>(ระเบียบกระทรวงมหาดไทย  ว่าด้วยเงินสวัสดิการเกี่ยวกับการศึกษาของบุตรพนักงานส่วนท้องถิ่น  พ.ศ. 2541</t>
  </si>
  <si>
    <t>และแก้ไขเพิ่มเติมถึง  ฉบับที่  3  พ.ศ. 2549)</t>
  </si>
  <si>
    <t>เพื่อจ่ายเป็นค่าจ้างเหมาบริการต่างๆ  เช่น  ค่าจ้างเวรยาม  ค่าจ้างทำความสะอาด  ค่าจ้างพนักงานประจำรถน้ำ</t>
  </si>
  <si>
    <t>ค่าจ้างฉีดพ่นหมอกควัน  ค่าจ้างฉีดวัคซีนป้องกันโรค  ค่าจ้างถ่ายเอกสาร  ค่าจ้างเย็บหนังสือหรือเข้าปกหนังสือ</t>
  </si>
  <si>
    <t>ค่าจ้างเหมาการวางระบบภายในคอมพิวเตอร์พร้อมอุปกรณ์ต่างๆ  และค่าจ้างเหมาบริการอื่นที่เกี่ยวข้อง</t>
  </si>
  <si>
    <t>ระบบโทรคมนาคมและระบบอินเตอร์เน็ต  ค่าจ้างเหมาดำเนินการสร้างข่ายสายสื่อสัญญาณ  (Optical  Fiber)</t>
  </si>
  <si>
    <t>ค่าระวางบรรทุก  ค่าเช่าทรัพย์สิน  ค่าธรรมเนียมต่างๆ  ค่าติดตั้งไฟฟ้า  ค่าติดตั้งประปา  ค่าจ้างเหมาการติดตั้ง</t>
  </si>
  <si>
    <t xml:space="preserve">(2)  ค่าเลี้ยงรับรองในการประชุมสภาท้องถิ่นหรือคณะกรรมการหรือคณะอนุกรรมการ  </t>
  </si>
  <si>
    <t>กับรัฐวิสาหกิจ  หรือเอกชน</t>
  </si>
  <si>
    <t>หรือตามระเบียบ  หรือหนังสือสั่งการของกระทรวงมหาดไทย  หรือการประชุมระหว่าง  อปท. หรือ อปท.</t>
  </si>
  <si>
    <t>(ในแผนพัฒนาสามปี  พ.ศ. 2559-2561  หน้าที่  90  ข้อที่  10)</t>
  </si>
  <si>
    <t>(หนังสือด่วนที่สุด ที่ มท 0810.4/ว113 ลงวันที่ 12 กันยายน 2556  และหนังสือ ด่วนมาก ที่ มท 0810.4/ว120</t>
  </si>
  <si>
    <t>การฝึกอบรมของเจ้าหน้าที่ท้องถิ่น  พ.ศ. 2557)</t>
  </si>
  <si>
    <t>ลงวันที่  10  ตุลาคม  2556  และระเบียบกระทรวงมหาดไทยว่าด้วยค่าใช้จ่ายในการฝึกอบรมและเข้ารับ</t>
  </si>
  <si>
    <t>(ระเบียบกระทรวงมหาดไทยว่าด้วยค่าใช้จ่ายในการเดินทางไปราชการของเจ้าหน้าที่ท้องถิ่น  พ.ศ. 2555</t>
  </si>
  <si>
    <t>และแก้ไขเพิ่มเติม  (ฉบับที่  2)  พ.ศ. 2558)</t>
  </si>
  <si>
    <t>ขององค์การบริหารส่วนตำบล  เช่น  เครื่องถ่ายเอกสาร  เครื่องคอมพิวเตอร์  รถยนต์  รถจักรยานยนต์</t>
  </si>
  <si>
    <t>โดยไม่รวมถึงค่าซ่อมแซมบำรุงรักษาโครงสร้างของครุภัณฑ์ขนาดใหญ่</t>
  </si>
  <si>
    <t>(หนังสือกรมส่งเสริมการปกครองท้องถิ่น  ด่วนมาก  ที่  มท  0808.2/ว1134  ลงวันที่  9  มิถุนายน  2558)</t>
  </si>
  <si>
    <t xml:space="preserve">เครื่องตัดหญ้า  โต๊ะ  เก้าอี้  อาคาร  และทรัพย์สินอื่นๆ  ที่เกี่ยวข้อง  ซึ่งเป็นค่าซ่อมบำรุงปกติ  หรือค่าซ่อมกลาง  </t>
  </si>
  <si>
    <t>เช่น  กระดาษ  เครื่องเขียน  แบบพิมพ์  แฟ้ม  ธงชาติ  ธงตราสัญลักษณ์  และอื่นๆ  ที่เกี่ยวข้อง</t>
  </si>
  <si>
    <t>(หนังสือกรมส่งเสริมการปกครองท้องถิ่น  ที่  มท  0808.2/ว1657  ลงวันที่  16  กรกฎาคม  2556  และ</t>
  </si>
  <si>
    <t>หนังสือกรมส่งเสริมการปกครองท้องถิ่น  ที่  มท  0808.2/ว1134  ลงวันที่  9  มิถุนายน  2558)</t>
  </si>
  <si>
    <t>ไมโครโฟน  และอื่นๆ  ที่เกี่ยวข้อง</t>
  </si>
  <si>
    <t>ไม้ถูพื้น  น้ำยาล้างห้องน้ำ  สบู่  ผงซักฟอก  กระดาษชำระ  และอื่นๆ  ที่เกี่ยวข้อง</t>
  </si>
  <si>
    <t>เพื่อจ่ายเป็นค่าวัสดุยานพาหนะและขนส่งสำหรับรถยนต์ส่วนกลาง  รถจักรยานยนต์  และรถประเภทอื่น</t>
  </si>
  <si>
    <t>เพื่อจ่ายเป็นค่าวัสดุเชื้อเพลิงและหล่อลื่นสำหรับรถยนต์ส่วนกลาง  รถจักรยานยนต์  รถตัดหญ้า  เครื่องตัดหญ้า</t>
  </si>
  <si>
    <t>เครื่องสูบน้ำ  เครื่องปั่นไฟ  เครื่องพ่นหมอกควัน  และรถประเภทอื่น  ขององค์การบริหารส่วนตำบล</t>
  </si>
  <si>
    <t xml:space="preserve">จำนวน  4  ตัวๆ  ละ  4,500  บาท  ขนาดความกว้างไม่น้อยกว่า  60.00 ซม.  ยาวไม่น้อยกว่า  120.00  ซม.    </t>
  </si>
  <si>
    <t>(ในแผนพัฒนาสามปี  พ.ศ. 2559-2561  หน้าที่  108  ข้อที่  14)</t>
  </si>
  <si>
    <t>(ตั้งตามบัญชีราคามาตรฐานครุภัณฑ์ของสำนักงบประมาณ  มีนาคม  2558)</t>
  </si>
  <si>
    <t xml:space="preserve">(1)  ค่าจัดซื้อตู้ลำโพง  </t>
  </si>
  <si>
    <t>เพื่อจ่ายเป็นค่าจัดซื้อตู้ลำโพง  จำนวน  4  ตัวๆ  ละ  6,000  บาท  โดยมีคุณลักษณะ  ดังนี้</t>
  </si>
  <si>
    <t>(ตั้งตามเกณฑ์ราคากลางและคุณลักษณะพื้นฐานครุภัณฑ์คอมพิวเตอร์ของกระทรวงไอซีที  ประจำปี  2558)</t>
  </si>
  <si>
    <t>ของผู้รับบริการ  (510100)</t>
  </si>
  <si>
    <t>4.1.1  ประเภท  ค่าจ้างองค์กรหรือสถาบันที่เป็นกลาง  เพื่อเป็นผู้ดำเนินการสำรวจความพึงพอใจ</t>
  </si>
  <si>
    <t>เพื่อจ่ายเป็นค่าดำเนินการสำรวจความพึงพอใจของผู้รับบริการจากองค์การบริหารส่วนตำบลขามสะแกแสง</t>
  </si>
  <si>
    <t>(ในแผนพัฒนาสามปี  พ.ศ. 2559-2561  หน้าที่  112  ข้อที่  4)</t>
  </si>
  <si>
    <t>(1)  เงินเดือนนายกองค์การบริหารส่วนตำบล อัตราเดือนละ 20,400 บาท จำนวน 12 เดือน เป็นเงิน 244,800 บาท</t>
  </si>
  <si>
    <t>องค์การบริหารส่วนตำบล  พ.ศ. 2554  และแก้ไขเพิ่มเติม   (ฉบับที่  2)  พ.ศ. 2557)</t>
  </si>
  <si>
    <t xml:space="preserve">นอกเหนือจากเงินเดือนของข้าราชการและลูกจ้างประจำของส่วนราชการ  (ฉบับที่  4)  พ.ศ. 2553)  </t>
  </si>
  <si>
    <t>(หนังสือกระทรวงมหาดไทย  ที่  มท  0808.4/ว1562  ลงวันที่  15  พฤษภาคม  2550)</t>
  </si>
  <si>
    <t>พนักงานและลูกจ้างขององค์กรปกครองส่วนท้องถิ่น  พ.ศ.  2555  และแก้ไขเพิ่มเติม  (ฉบับที่  2)  พ.ศ. 2558</t>
  </si>
  <si>
    <t>พนักงานส่วนตำบล  ลูกจ้างและพนักงานจ้างขององค์การบริหารส่วนตำบล  ได้รับเงินเพิ่มการครองชีพชั่วคราว</t>
  </si>
  <si>
    <t>(2)  ค่าใช้จ่ายในการดำเนินโครงการจัดทำแผนที่ภาษีและทะเบียนทรัพย์สิน  เพื่อเพิ่มประสิทธิภาพ</t>
  </si>
  <si>
    <t>ในการจัดเก็บภาษี  ในพื้นที่  อบต.</t>
  </si>
  <si>
    <t>และทรัพย์สินอื่นๆ  ที่เกี่ยวข้อง  ซึ่งเป็นค่าซ่อมบำรุงปกติ  หรือค่าซ่อมกลาง  โดยไม่รวมถึงค่าซ่อมแซมบำรุงรักษา</t>
  </si>
  <si>
    <t>โครงสร้างของครุภัณฑ์ขนาดใหญ่</t>
  </si>
  <si>
    <t>ขององค์การบริหารส่วนตำบล  เช่น  เครื่องถ่ายเอกสาร  เครื่องคอมพิวเตอร์  รถจักรยานยนต์  โต๊ะ  เก้าอี้</t>
  </si>
  <si>
    <t>เช่น  กระดาษ  เครื่องเขียน  แบบพิมพ์  สมุดบัญชี  ใบเสร็จรับเงิน  และอื่นๆ  ที่เกี่ยวข้อง</t>
  </si>
  <si>
    <t>เพื่อจ่ายเป็นค่าวัสดุยานพาหนะและขนส่งสำหรับรถจักรยานยนต์  และอื่นๆ  ที่เกี่ยวข้อง</t>
  </si>
  <si>
    <t>เพื่อจ่ายเป็นค่าวัสดุเชื้อเพลิงและหล่อลื่นสำหรับรถจักรยานยนต์  และอื่นๆ  ที่เกี่ยวข้อง</t>
  </si>
  <si>
    <t>แป้นพิมพ์  แผ่นซีดี  และอื่นๆ  ที่เกี่ยวข้อง</t>
  </si>
  <si>
    <t xml:space="preserve">เพื่อจ่ายเป็นค่าจัดซื้อเก้าอี้ทำงาน  สำหรับพนักงานส่วนตำบล  จำนวน  3  ตัวๆ  ละ  1,350  บาท  </t>
  </si>
  <si>
    <t>(ระเบียบกระทรวงมหาดไทยว่าด้วยค่าใช้จ่ายในการฝึกอบรมและการเข้ารับการฝึกอบรมของเจ้าหน้าที่ท้องถิ่น</t>
  </si>
  <si>
    <t>พ.ศ. 2557)</t>
  </si>
  <si>
    <t>ขามสะแกแสง  เช่น  กรวยจราจร  สัญญาณไฟฉุกเฉิน  สัญญาณไฟกระพริบ  และอื่นๆ  ที่เกี่ยวข้อง</t>
  </si>
  <si>
    <t>รองเท้า  เสื้อยืด  ชุดผจญเพลิง  และอื่นๆ  ที่เกี่ยวข้อง</t>
  </si>
  <si>
    <t>และอื่นๆ  ที่เกี่ยวข้อง</t>
  </si>
  <si>
    <t>เพื่อจ่ายเป็นค่าวัสดุเครื่องดับเพลิง  เช่น  เครื่องดับเพลิงเคมี  ค่าจ้างเติมน้ำยาเคมีในเครื่องดับเพลิง</t>
  </si>
  <si>
    <t>เพื่อจ่ายเป็นค่าจัดซื้อถังพ่นน้ำแบบแบตเตอรี่  สำหรับพ่นน้ำเพื่อดับไฟในบริเวณที่รถดับเพลิงไม่สามารถเข้าไปได้</t>
  </si>
  <si>
    <t xml:space="preserve">  -  สามารถบรรจุน้ำได้ไม่น้อยกว่า  20  ลิตร</t>
  </si>
  <si>
    <t>(2)  ค่าจัดซื้อถังดับเพลิงเคมี</t>
  </si>
  <si>
    <t>เพื่อจ่ายเป็นค่าจัดซื้อถังดับเพลิงเคมี  สำหรับดับไฟ  จำนวน  12  ถังๆ  ละ  1,765  บาท  โดยมีคุณลักษณะ  ดังนี้</t>
  </si>
  <si>
    <t xml:space="preserve">  -  ชนิดผงเคมีแห้ง</t>
  </si>
  <si>
    <t xml:space="preserve">  -  ได้รับมาตรฐาน  มอก.</t>
  </si>
  <si>
    <t xml:space="preserve">  -  สามารถดับไฟที่เกิดจากของเหลวและแก๊ส  เช่น  น้ำมัน  แก๊ส  จาระบี  เป็นต้น</t>
  </si>
  <si>
    <t xml:space="preserve">  -  เป็นถังดับเพลิงเคมีขนาด  15  ปอนด์</t>
  </si>
  <si>
    <t xml:space="preserve">  -  สามารถดับไฟที่เกิดจากของแข็ง  เช่น  ฟืน  ยาง  ไม้  เป็นต้น</t>
  </si>
  <si>
    <t xml:space="preserve">  -  สามารถดับไฟที่เกิดจากเชื้อเพลิงที่มีลักษณะเป็นของแข็งหรือมีกระแสไฟฟ้าไหลอยู่  เช่น  อุปกรณ์ไฟฟ้าทุกชนิด</t>
  </si>
  <si>
    <t>(2)  ค่าเลี้ยงรับรองในการประชุมคณะกรรมการหรือคณะอนุกรรมการ</t>
  </si>
  <si>
    <t>ที่เกี่ยวกับการเลี้ยงรับรองในการประชุมคณะกรรมการ  หรือคณะอนุกรรมการที่ได้รับการแต่งตั้งตามกฎหมาย</t>
  </si>
  <si>
    <t>ในการเลี้ยงรับรองการประชุมสภา อบต.  คณะกรรมการ  หรือคณะอนุกรรมการที่ได้รับการแต่งตั้งตามกฎหมาย</t>
  </si>
  <si>
    <t>ตามระเบียบ  หรือหนังสือสั่งการ  รวมถึงผู้เข้าร่วมประชุมอื่นๆ  และเจ้าหน้าที่ที่เกี่ยวข้องซึ่งเข้าร่วมประชุม</t>
  </si>
  <si>
    <r>
      <t xml:space="preserve">  (3.1)  ค่าใช้จ่ายในการพัฒนาบุคลากรศูนย์พัฒนาเด็กเล็ก  เป็นเงิน  12,000  บาท</t>
    </r>
    <r>
      <rPr>
        <sz val="16"/>
        <rFont val="TH SarabunPSK"/>
        <family val="2"/>
      </rPr>
      <t xml:space="preserve"> </t>
    </r>
  </si>
  <si>
    <t>(หนังสือกระทรวงมหาดไทย  ด่วนที่สุด  ที่  มท  0893.3/ว3149  ลงวันที่  5  มิถุนายน  2558)</t>
  </si>
  <si>
    <t>เบาะมวยปล้ำ  เบาะยูโด  และสื่อการเรียนการสอนต่างๆ  ที่เกี่ยวข้อง</t>
  </si>
  <si>
    <t>เพื่อจ่ายเป็นค่าจัดซื้อชั้นวางหนังสือแบบเอียง  สำหรับวางหนังสือ  จำนวน  2  หลังๆ  ละ  4,750  บาท</t>
  </si>
  <si>
    <t>มีคุณลักษณะ  ดังนี้  ทำด้วยเหล็ก  ขนาดความกว้างไม่น้อยกว่า  3.00  ฟุต  ยาวไม่น้อยกว่า  6.00  ฟุต</t>
  </si>
  <si>
    <t>ลึกไม่น้อยกว่า  1.00  ฟุต</t>
  </si>
  <si>
    <t xml:space="preserve">เพื่อจ่ายเป็นค่าจัดซื้อชั้นเก็บแฟ้มเอกสาร  แบบ  20  ช่อง  ที่เกี่ยวข้องในการปฏิบัติงาน  จำนวน  2  หลังๆ  ละ  </t>
  </si>
  <si>
    <t>3,100  บาท  มีคุณลักษณะ  ดังนี้  ขนาดความกว้างไม่น้อยกว่า  30.00  ซม.  ยาวไม่น้อยกว่า  90.00  ซม.</t>
  </si>
  <si>
    <t xml:space="preserve">เพื่อจ่ายเป็นค่าจัดซื้อชั้นเก็บแฟ้มเอกสาร  แบบ  20  ช่อง  ที่เกี่ยวข้องในการปฏิบัติงาน  จำนวน  3  หลังๆ  ละ  </t>
  </si>
  <si>
    <t>เพื่อจ่ายเป็นค่าจัดซื้อตู้ไม้วางรองเท้า  แบบ  30  ช่อง  สำหรับวางรองเท้าเด็กเล็ก  จำนวน 1 หลังๆ  ละ 2,990  บาท</t>
  </si>
  <si>
    <t>จำนวน  3  หลังๆ  ละ  1,290  บาท  มีคุณลักษณะ  ดังนี้  ทำด้วยไม้  ขนาดความกว้างไม่น้อยกว่า  120.00  ซม.</t>
  </si>
  <si>
    <t>เพื่อจ่ายเป็นค่าตอบแทนการปฏิบัติงานนอกเวลาราชการ ให้แก่ พนักงานส่วนตำบล ลูกจ้างประจำ และพนักงานจ้าง</t>
  </si>
  <si>
    <t>(1)  อุดหนุนโครงการอาหารกลางวันให้โรงเรียนในเขตพื้นที่รับผิดชอบ</t>
  </si>
  <si>
    <t>เพื่อจ่ายเป็นเงินค่าตอบแทน  ให้แก่พนักงานจ้างตามภารกิจ  ตำแหน่ง  ผู้ช่วยเจ้าหน้าที่ส่งเสริมสุขภาพ</t>
  </si>
  <si>
    <t>หนังสือกระทรวงมหาดไทย  ด่วนมาก  ที่  มท  0808.2/ว74  ลงวันที่  8  มกราคม  2553)</t>
  </si>
  <si>
    <t xml:space="preserve">(หนังสือกรมส่งเสริมการปกครองท้องถิ่น  ด่วนที่สุด  ที่  มท  0891.3/ว1501  ลงวันที่  15  กรกฎาคม  2558  และ  </t>
  </si>
  <si>
    <t>(หนังสือกรมส่งเสริมการปกครองท้องถิ่น  ที่  มท  0891.3/ว1203  ลงวันที่  15  มิถุนายน  2558)</t>
  </si>
  <si>
    <t>เพื่อจ่ายเป็นค่าดำเนินการโครงการป้องกันและควบคุมโรคเอดส์  โดยการอบรมให้ความรู้  สร้างความเข้าใจ</t>
  </si>
  <si>
    <t>เรื่องโรคเอดส์และเพศ  แก่ประชาชนทุกเพศทุกวัย</t>
  </si>
  <si>
    <t xml:space="preserve">เพื่อจ่ายเป็นค่าดำเนินการโครงการส่งเสริมการคัดแยกขยะและบริหารจัดการขยะในชุมชน  โดยการอบรมให้ความรู้  </t>
  </si>
  <si>
    <t>แก่ประชาชน  เกี่ยวกับแนวทางการคัดแยกขยะ  และการบริหารจัดการขยะอย่างถูกวิธี</t>
  </si>
  <si>
    <t>(2)  ค่าใช้จ่ายในการรังวัดที่/ทางสาธารณประโยชน์ในเขต  อบต. ขามสะแกแสง/ตรวจสอบแนวเขต</t>
  </si>
  <si>
    <t>ในเขต  อบต. ขามสะแกแสง</t>
  </si>
  <si>
    <t>(ระเบียบกระทรวงมหาดไทยว่าด้วยการดำเนินการดูแลรักษาและคุ้มครองป้องกันที่ดินอันเป็นสาธารณะสมบัติ</t>
  </si>
  <si>
    <t>เพื่อจ่ายเป็นค่าใช้จ่ายในการรังวัดที่/ทางสาธารณประโยชน์/ตรวจสอบแนวเขต  ในเขต  อบต. ขามสะแกแสง</t>
  </si>
  <si>
    <t>ขององค์การบริหารส่วนตำบล  เช่น  เครื่องถ่ายเอกสาร  เครื่องคอมพิวเตอร์  รถกระเช้า  รถจักรยานยนต์</t>
  </si>
  <si>
    <t>หลอดฉีดยา  เข็มฉีดยา  ยาคุมกำเนิดสุนัขและแมว  และอื่นๆ  ที่เกี่ยวข้อง</t>
  </si>
  <si>
    <t>ผ้าปูที่นอน  ปลอกหมอน  หมอน  ผ้าห่ม  และอื่นๆ  ที่เกี่ยวข้อง</t>
  </si>
  <si>
    <t>และศูนย์พัฒนาเด็กเล็ก  เช่น  กระดาษ  เครื่องเขียน  แบบพิมพ์  แฟ้ม  ปากกา  สมุด  ดินสอ  และอื่นๆ ที่เกี่ยวข้อง</t>
  </si>
  <si>
    <t>สว่าน  เลื่อย  ตลับเมตร  โถส้วม  อ่างล้างมือ  ท่อน้ำบาดาล  ท่อน้ำและอุปกรณ์ประปา  และอื่นๆ  ที่เกี่ยวข้อง</t>
  </si>
  <si>
    <t>เพื่อจ่ายเป็นค่าวัสดุการเกษตร  เช่น  พันธุ์พืช  พันธุ์สัตว์  ดิน  ปุ๋ย  มีด  กรรไกร  จอบ  เสียม  และอื่นๆ ที่เกี่ยวข้อง</t>
  </si>
  <si>
    <t>ไวนิล  สี  และอื่นๆ  ที่เกี่ยวข้อง</t>
  </si>
  <si>
    <t>เช่น  กระดาษ  เครื่องเขียน  แบบพิมพ์  แฟ้ม  ปากกา  สมุด  ดินสอ  และอื่นๆ  ที่เกี่ยวข้อง</t>
  </si>
  <si>
    <t>เพื่อจ่ายเป็นค่าซื้อวัสดุก่อสร้าง  เช่น  ไม้  ท่อ  ปูนซีเมนต์  กระเบื้อง  สังกะสี  ตะปู  ตลับเมตร  และอื่นๆ  ที่เกี่ยวข้อง</t>
  </si>
  <si>
    <t>โต๊ะ  เก้าอี้  และทรัพย์สินอื่นๆ  ที่เกี่ยวข้อง  ซึ่งเป็นค่าซ่อมบำรุงปกติ  หรือค่าซ่อมกลาง  โดยไม่รวมถึงค่าซ่อมแซม</t>
  </si>
  <si>
    <t>บำรุงรักษาโครงสร้างของครุภัณฑ์ขนาดใหญ่</t>
  </si>
  <si>
    <t>เพื่อจ่ายเป็นค่าไฟฟ้าสำหรับไฟฟ้าสาธารณะส่วนที่เกินสิทธิ์  ในเขตพื้นที่ขององค์การบริหารส่วนตำบลขามสะแกแสง</t>
  </si>
  <si>
    <t>(หนังสือกรมส่งเสริมการปกครองท้องถิ่น  ด่วนที่สุด  ที่  มท  0890.3/ว2271  ลงวันที่  23  พฤศจิกายน  2552)</t>
  </si>
  <si>
    <t xml:space="preserve">2.4.2  ประเภท  ค่าบริการไปรษณีย์  (340400)  </t>
  </si>
  <si>
    <t xml:space="preserve">2.2.1  ประเภท  ค่าบำรุงรักษาและซ่อมแซม  (320400)  </t>
  </si>
  <si>
    <t>ขององค์การบริหารส่วนตำบล  เช่น  กล้องวัดระดับ  ไฟฟ้า  ถนน  และทรัพย์สินอื่นๆ  ที่เกี่ยวข้อง</t>
  </si>
  <si>
    <t>ซึ่งเป็นค่าซ่อมบำรุงปกติ  หรือค่าซ่อมกลาง  โดยไม่รวมถึงค่าซ่อมแซมบำรุงรักษาโครงสร้างของครุภัณฑ์ขนาดใหญ่</t>
  </si>
  <si>
    <t xml:space="preserve">3.2.2  ประเภท  ค่าบำรุงรักษาและปรับปรุงที่ดินและสิ่งก่อสร้าง  (421000) </t>
  </si>
  <si>
    <t>เพื่อจ่ายเป็นค่าดำเนินการฝึกอบรมให้ความรู้แก่เด็ก  เยาวชน  เกี่ยวกับผลกระทบของการมีเพศสัมพันธ์ก่อนวัยอันควร</t>
  </si>
  <si>
    <t xml:space="preserve">เพื่อจ่ายเป็นค่าดำเนินการส่งเสริมและฝึกอาชีพเพื่อเพิ่มรายได้  ให้แก่  กลุ่มสตรี  ผู้สูงอายุ  เยาวชน </t>
  </si>
  <si>
    <t>เพื่อจ่ายเป็นค่าดำเนินการฝึกอบรมและศึกษาดูงานส่งเสริมพัฒนาอาชีพและคุณภาพชีวิตของประชาชน</t>
  </si>
  <si>
    <t>และระดับชุมชน</t>
  </si>
  <si>
    <t>เพื่อเป็นค่าใช้จ่ายในการส่งเสริมสนับสนุนการดำเนินงานตามหลักปรัญญาเศรษฐกิจพอเพียง  ในระดับครัวเรือน</t>
  </si>
  <si>
    <t xml:space="preserve">(หนังสือกรมส่งเสริมการปกครองท้องถิ่น  ด่วนที่สุด  ที่  มท  0891.4/ว1659  ลงวันที่  24  สิงหาคม  2553)  </t>
  </si>
  <si>
    <t>เด็ก  เยาวชน  และประชาชนทั่วไป</t>
  </si>
  <si>
    <t>เพื่อจ่ายเป็นค่าใช้จ่ายในการดำเนินกิจกรรมส่งเสริมอนุรักษ์และเผยแพร่การแสดงพื้นบ้าน  (รำโทน)  ให้แก่</t>
  </si>
  <si>
    <t xml:space="preserve">  - การจัดงานเนื่องในวันสำคัญทางศาสนา  </t>
  </si>
  <si>
    <t>(1)  ค่าใช้จ่ายโครงการอนุรักษ์พันธุกรรมพืช  อันเนื่องมาจากพระราชดำริ  สมเด็จพระเทพรัตนราชสุดาฯ</t>
  </si>
  <si>
    <t>สยามบรมราชกุมารี</t>
  </si>
  <si>
    <t>(หนังสือกระทรวงมหาดไทย  ที่  มท  0313.4/ว1347  ลงวันที่  19  พฤษภาคม  2541  และ</t>
  </si>
  <si>
    <t>หนังสือกระทรวงมหาดไทย  ที่  มท  0808.4/ว3722  ลงวันที่  10  สิงหาคม  2555)</t>
  </si>
  <si>
    <t>ภาวะโลกร้อนในเขตองค์การบริหารส่วนตำบล   เช่น  การปลูกต้นไม้  การปลูกหญ้าแฝก  และอื่นๆ  ที่เกี่ยวข้อง</t>
  </si>
  <si>
    <t>เพื่อจ่ายเป็นค่าดำเนินการในการส่งเสริม อนุรักษ์ฟื้นฟูทรัพยากรธรรมชาติและสิ่งแวดล้อม และส่งเสริมการแก้ไขปัญหา</t>
  </si>
  <si>
    <t>(หนังสือกระทรวงมหาดไทย  ด่วนมาก  ที่  มท  0313.4/ว667  ลงวันที่  12  มีนาคม  2545</t>
  </si>
  <si>
    <t>เพื่อจ่ายเป็นค่าไฟฟ้าสำหรับที่ทำการ  อาคาร  และสิ่งปลูกสร้างอื่น  ที่อยู่ในการควบคุมขององค์การบริหารส่วนตำบล</t>
  </si>
  <si>
    <t>เพื่อจ่ายเป็นเงินอุดหนุนให้แก่องค์การบริหารส่วนตำบลเมืองเกษตร  เป็นค่าดำเนินการเกี่ยวกับศูนย์รวมข่าวสาร</t>
  </si>
  <si>
    <t>การจัดซื้อจัดจ้างของ  อปท.  และเป็นศูนย์กลางการประชาสัมพันธ์ข่าวสารการจัดซื้อจัดจ้างของ  อปท.</t>
  </si>
  <si>
    <t>เพื่อจ่ายเป็นเงินค่าครองชีพชั่วคราว  และเงินเพิ่มต่างๆ  ให้แก่  พนักงานจ้างทั่วไป</t>
  </si>
  <si>
    <t xml:space="preserve">ส่วนท้องถิ่นดำเนินงานและบริหารจัดการกองทุนหลักประกันสุขภาพในระดับท้องถิ่นหรือพื้นที่  พ.ศ. 2557  </t>
  </si>
  <si>
    <t>(ประกาศคณะกรรมการหลักประกันสุขภาพแห่งชาติ  เรื่อง  การกำหนดหลักเกณฑ์เพื่อสนับสนุนให้องค์กรปกครอง</t>
  </si>
  <si>
    <t xml:space="preserve">(หนังสือสำนักงานกองทุนบำเหน็จบำนาญข้าราชการส่วนท้องถิ่น  ด่วนมาก  ที่ มท  0808.5/ว34 </t>
  </si>
  <si>
    <t>หนังสือกระทรวงมหาดไทย  ด่วนที่สุด  ที่  มท  0891.2/ว3314  ลงวันที่  6  ตุลาคม  2557</t>
  </si>
  <si>
    <t>หนังสือกรมส่งเสริมการปกครองท้องถิ่น  ด่วนมาก  ที่  มท  0891.2/ว1584  ลงวันที่  12  กันยายน  2557</t>
  </si>
  <si>
    <t>หนังสือกระทรวงมหาดไทย  ด่วนที่สุด  ที่  มท  0808.2/ว4224  ลงวันที่  10  ตุลาคม  2554</t>
  </si>
  <si>
    <t>หนังสือกระทรวงมหาดไทย  ด่วนที่สุด  ที่  มท  0808.2/ว3358  ลงวันที่  29  ตุลาคม  2553</t>
  </si>
  <si>
    <t>(2)  ค่าใช้จ่ายโครงการส่งเสริมทักษะการเรียนรู้ภาษาอังกฤษ  เพื่อเตรียมความพร้อมเข้าสู่ประชาคมอาเซียน</t>
  </si>
  <si>
    <t>เพื่อจ่ายเป็นค่าดำเนินการจัดทำโครงการส่งเสริมทักษะการเรียนรู้ภาษาอังกฤษ  เพื่อเตรียมความพร้อม</t>
  </si>
  <si>
    <t xml:space="preserve">สมาชิกสภา  อบต.  และเจ้าหน้าที่ท้องถิ่น   </t>
  </si>
  <si>
    <t>เพื่อจ่ายเป็นค่าบำรุงรักษาหรือซ่อมแซมทรัพย์สินประเภท  วัสดุ  ครุภัณฑ์  ที่ดินและสิ่งก่อสร้าง</t>
  </si>
  <si>
    <t>ขนาดความกว้างไม่น้อยกว่า  48.00 ซม.  ยาวไม่น้อยกว่า  58.00  ซม.  สูงไม่น้อยกว่า  85.00  ซม.  มีล้อเลื่อน</t>
  </si>
  <si>
    <t>และสำหรับบริการประชาชน  จำนวน  6  ตัวๆ  ละ  1,350  บาท  โดยมีคุณลักษณะ  ดังนี้</t>
  </si>
  <si>
    <t>ที่เกี่ยวข้องในการปฏิบัติงาน  ขนาดความกว้างไม่น้อยกว่า  45.00 ซม.  ยาวไม่น้อยกว่า  90.00  ซม.</t>
  </si>
  <si>
    <t>โดยมีคุณลักษณะ  ดังนี้  ขนาดความกว้างไม่น้อยกว่า  48.00  ซม.  ยาวไม่น้อยกว่า  58.00  ซม.</t>
  </si>
  <si>
    <t>ดังนี้  ขนาดความกว้างไม่น้อยกว่า  48.00  ซม.  ยาวไม่น้อยกว่า  58.00  ซม.  สูงไม่น้อยกว่า  85.00  ซม.  มีล้อเลื่อน</t>
  </si>
  <si>
    <t>เพื่อจ่ายเป็นค่าจัดซื้อเก้าอี้ทำงานสำหรับพนักงานส่วนตำบล  จำนวน  1  ตัวๆ  ละ  1,350  บาท  โดยมีคุณลักษณะ</t>
  </si>
  <si>
    <t>จำนวน  1  เครื่องๆ  ละ  23,000  บาท  โดยมีคุณลักษณะ  ดังนี้</t>
  </si>
  <si>
    <t>เพื่อจ่ายเป็นค่าจัดซื้อเครื่องปรับอากาศ  ติดตั้งในห้องทำงานสำนักงานปลัด  อบต. (ชั้นที่ 1)</t>
  </si>
  <si>
    <t>ตำแหน่ง  ผู้ช่วยเจ้าหน้าที่ป้องกันและบรรเทาสาธารณภัย  จำนวน  1  อัตรา</t>
  </si>
  <si>
    <t xml:space="preserve">ตั้งจ่ายจากเงินรายได้  (สำนักงานปลัด)    </t>
  </si>
  <si>
    <t>เพื่อจ่ายเป็นค่าดำเนินการโครงการฝึกอบรมเพื่อเสริมสร้างคุณธรรมจริยธรรมในการปฏิบัติงาน  และการดำรงชีวิต</t>
  </si>
  <si>
    <t>ขององค์การบริหารส่วนตำบล  เช่น  เครื่องถ่ายเอกสาร  เครื่องคอมพิวเตอร์  โต๊ะ  เก้าอี้  อาคาร</t>
  </si>
  <si>
    <t xml:space="preserve">  -  ค่าใช้จ่ายโครงการป้องกันและแก้ไขปัญหายาเสพติด  หรือกิจกรรมการบำบัดฟื้นฟูผู้ติด/ผู้เสพยาเสพติด</t>
  </si>
  <si>
    <t>เพื่อจ่ายเป็นค่าดำเนินการฝึกอบรมให้ความรู้แก่ประชาชน  เยาวชน  หรือกิจกรรมการบำบัด ฟื้นฟูผู้ติด/ผู้เสพยาเสพติด</t>
  </si>
  <si>
    <t>เพื่อจ่ายเป็นค่าดำเนินการฝึกอบรมและศึกษาดูงานเกี่ยวกับการส่งเสริมพัฒนาคุณภาพชีวิตของผู้สูงอายุ</t>
  </si>
  <si>
    <t>ของแผ่นดินสำหรับพลเมืองใช้ร่วมกัน  พ.ศ.  2553  ข้อ 13)</t>
  </si>
  <si>
    <t>เพื่อจ่ายเป็นค่าจัดซื้อโต๊ะทำงานสำหรับพนักงานส่วนตำบล  จำนวน  1  ตัวๆ  ละ  4,000  บาท  โดยมีคุณลักษณะ</t>
  </si>
  <si>
    <t>ดังนี้  ทำด้วยไม้  ขนาดความกว้างไม่น้อยกว่า 80.00 ซม.  ยาวไม่น้อยกว่า  150.00  ซม.  สูงไม่น้อยกว่า  75.00  ซม.</t>
  </si>
  <si>
    <t xml:space="preserve"> - ค่าใช้จ่ายโครงการส่งเสริมการอนุรักษ์ทรัพยากรธรรมชาติและสิ่งแวดล้อม  </t>
  </si>
  <si>
    <t>และหนังสือกรมส่งเสริมการปกครองท้องถิ่น  ด่วนที่สุด  ที่  มท  0891.2/ว76  ลงวันที่  13  มกราคม  2558)</t>
  </si>
  <si>
    <t xml:space="preserve">ลงวันที่  19  กันยายน  2557 </t>
  </si>
  <si>
    <t xml:space="preserve">หนังสือสำนักงานกองทุนบำเหน็จบำนาญข้าราชการส่วนท้องถิ่น  ด่วนมาก ที่ มท 0808.5/ว35 </t>
  </si>
  <si>
    <t>ลงวันที่  19  กันยายน  2557</t>
  </si>
  <si>
    <t>และหนังสือกระทรวงมหาดไทย  ที่  มท  0808.5/ว1264  ลงวันที่  30  พฤษภาคม  2557</t>
  </si>
  <si>
    <t>เข้าสู่ประชาคมอาเซียน  โดยการอบรมให้ความรู้การใช้ภาษาอังกฤษเบื้องต้น  แก่ประชาชนทั่วไป  คณะผู้บริหาร</t>
  </si>
  <si>
    <t>และนำข้อมูลที่ได้รับ  ไปปรับปรุงพัฒนาระบบการทำงานให้มีประสิทธิภาพยิ่งขึ้น</t>
  </si>
  <si>
    <t>และผู้ควบคุมงานก่อสร้าง</t>
  </si>
  <si>
    <t>(2)  ค่าตอบแทนคณะกรรมการดำเนินการซื้อหรือการจ้าง  คณะกรรมการตรวจการจ้าง</t>
  </si>
  <si>
    <t>เพื่อจ่ายเป็นค่าตอบแทนคณะกรรมการดำเนินการซื้อหรือการจ้าง  คณะกรรมการตรวจการจ้าง</t>
  </si>
  <si>
    <t>(ไม่มีกำหนดในบัญชีราคามาตรฐานครุภัณฑ์  ตั้งตามราคาในจังหวัด</t>
  </si>
  <si>
    <t>(ไม่มีกำหนดในบัญชีราคามาตรฐานครุภัณฑ์  ตั้งตามราคาที่เคยจัดซื้อล่าสุดในวันที่  30  มิถุนายน  2558</t>
  </si>
  <si>
    <t>หนังสือกระทรวงมหาดไทย  ที่  มท.  0808.2/ว1989  ลงวันที่  22  มิถุนายน  2552)</t>
  </si>
  <si>
    <t>ยาวไม่น้อยกว่า  90.00  ซม.  สูงไม่น้อยกว่า  180.00  ซม.  จำนวน  3  หลังๆ  ละ  7,500  บาท</t>
  </si>
  <si>
    <t>ที่เกี่ยวข้องในการปฏิบัติงาน  โดยมีคุณลักษณะ  ดังนี้  ขนาดความกว้างไม่น้อยกว่า  45.00 ซม.</t>
  </si>
  <si>
    <t>ในพื้นที่  อบต.</t>
  </si>
  <si>
    <t>และเจ้าหน้าที่ประจำศูนย์ฯ  ขององค์การบริหารส่วนตำบล</t>
  </si>
  <si>
    <t>(2)  โครงการฝึกอบรมเพื่อเสริมสร้างคุณธรรมจริยธรรมแก่บุคลากร  อบต. ขามสะแกแสง</t>
  </si>
  <si>
    <t>ให้แก่บุคลากร  อบต. ขามสะแกแสง</t>
  </si>
  <si>
    <t xml:space="preserve"> จำนวน  45  คน  จำนวน  280  วัน  เป็นเงิน  92,870  บาท </t>
  </si>
  <si>
    <t>(ทั้งนี้  จะเบิกจ่ายต่อเมื่อได้รับการจัดสรรงบประมาณจากกรมส่งเสริมการปกครองท้องถิ่น)</t>
  </si>
  <si>
    <r>
      <t xml:space="preserve">  </t>
    </r>
    <r>
      <rPr>
        <b/>
        <sz val="16"/>
        <rFont val="TH SarabunPSK"/>
        <family val="2"/>
      </rPr>
      <t>(1)  ศูนย์พัฒนาเด็กเล็ก  อบต. ขามสะแกแสง</t>
    </r>
  </si>
  <si>
    <r>
      <t xml:space="preserve">  </t>
    </r>
    <r>
      <rPr>
        <b/>
        <sz val="16"/>
        <rFont val="TH SarabunPSK"/>
        <family val="2"/>
      </rPr>
      <t>(2)  โรงเรียนสังกัดสำนักงานคณะกรรมการการศึกษาขั้นพื้นฐาน (สพฐ.)</t>
    </r>
  </si>
  <si>
    <t>โรงเรียนบ้านหนุก  โรงเรียนบ้านหญ้าคาโนนแจง  โรงเรียนบ้านคู (ประชาอุปถัมภ์)  และโรงเรียนบ้านหนองจาน</t>
  </si>
  <si>
    <t>ยาวไม่น้อยกว่า  90.00  ซม.  สูงไม่น้อยกว่า  180.00  ซม.  จำนวน  2  หลังๆ  ละ  7,500  บาท</t>
  </si>
  <si>
    <t>ของศูนย์พัฒนาเด็กเล็ก  อบต. ขามสะแกแสง</t>
  </si>
  <si>
    <t>ตระหนักถึงพระคุณของแม่บังเกิดเกล้า  และพระแม่เจ้าของแผ่นดินไทย</t>
  </si>
  <si>
    <t>ให้มีสุขภาพร่างกายที่แข็งแรง  และรู้จักการรักษาสุขภาพอนามัยของตนเองได้</t>
  </si>
  <si>
    <t>เพื่อจ่ายเป็นเงินอุดหนุนโครงการเสริมสร้างและพัฒนาคุณภาพทางการศึกษาของนักเรียน  ให้แก่</t>
  </si>
  <si>
    <t>ควบคุมการแพร่ระบาดของยาเสพติดในหมู่บ้าน/ชุมชน</t>
  </si>
  <si>
    <t xml:space="preserve">เพื่อจ่ายเป็นค่าบำรุงรักษาและปรับปรุงที่ดินและสิ่งก่อสร้างต่างๆ ในเขตพื้นที่  อบต. ขามสะแกแสง  </t>
  </si>
  <si>
    <t>เพื่อจัดทำหนังสือสำหรับที่หลวง  (นสล.)</t>
  </si>
  <si>
    <t>(ไม่มีกำหนดในบัญชีราคามาตรฐานครุภัณฑ์  ตั้งตามราคาที่เคยจัดซื้อล่าสุดในวันที่  14  พฤษภาคม  2558</t>
  </si>
  <si>
    <t>และประชาชนทั่วไป  ในเขตองค์การบริหารส่วนตำบล</t>
  </si>
  <si>
    <t>การขับเคลื่อนแผนชุมชนแบบบูรณาการ  เพื่อนำข้อมูลมาจัดทำแผนพัฒนาท้องถิ่น</t>
  </si>
  <si>
    <t>บทบาทสตรีในการพัฒนาชุมชน</t>
  </si>
  <si>
    <t>โดยใช้แนวทางเศรษฐกิจพอเพียง</t>
  </si>
  <si>
    <t>ฟุตซอล  เซปักตะกร้อ  กีฬาพื้นบ้าน  เป็นต้น</t>
  </si>
  <si>
    <t>เพื่อจ่ายเป็นค่าดำเนินการจัดการแข่งขันกีฬาองค์การบริหารส่วนตำบลต้านยาเสพติด  เช่น  การแข่งขันกีฬาฟุตบอล</t>
  </si>
  <si>
    <t>พนักงานส่วนตำบล  เรื่อง  มาตรฐานทั่วไปเกี่ยวกับพนักงานจ้าง  (ฉบับที่  3)  ลงวันที่  10  กรกฎาคม  2557</t>
  </si>
  <si>
    <t>เพื่อจ่ายเป็นเงินสมทบกองทุนประกันสังคมของพนักงานจ้าง  ในอัตราร้อยละ 5  ตามประกาศคณะกรรมการกลาง</t>
  </si>
  <si>
    <t>ค่าจ้างพนักงานจ้าง  เงินเพิ่มค่าครองชีพ  ค่าจ้างชั่วคราว  เป็นเงิน  2,551,330  บาท  คิดเป็นเงิน  127,570  บาท</t>
  </si>
  <si>
    <t>จำนวน  410  คน  จำนวน  260  วัน  เป็นเงิน  785,650  บาท  ได้แก่</t>
  </si>
  <si>
    <t xml:space="preserve">จำนวน  410  คนๆ  ละ  20  บาท/วัน  รวม  200  วัน  เป็นเงิน  1,640,000  บาท  ให้แก่ </t>
  </si>
  <si>
    <t>และโรงเรียนบ้านหนองจาน</t>
  </si>
  <si>
    <t>โรงเรียนบ้านหนุก  โรงเรียนบ้านหญ้าคาโนนแจง  โรงเรียนบ้านคู (ประชาอุปถัมภ์)</t>
  </si>
  <si>
    <t>โรงเรียนบ้านหนุก</t>
  </si>
  <si>
    <t>เพื่อจ่ายเป็นเงินอุดหนุนโครงการพัฒนาการเรียนการสอนโดยใช้สื่อเทคโนโลยีคอมพิวเตอร์  ให้แก่</t>
  </si>
  <si>
    <t>โรงเรียนบ้านคู (ประชาอุปถัมภ์)</t>
  </si>
  <si>
    <t>โรงเรียนบ้านหนองจาน</t>
  </si>
  <si>
    <t>และเทคโนโลยีตามหลักปรัชญาเศรษฐกิจพอเพียง  ประจำปีงบประมาณ  2559  ให้แก่</t>
  </si>
  <si>
    <t>เพื่อจ่ายเป็นค่าวัสดุเชื้อเพลิงและหล่อลื่นสำหรับรถกระเช้า  รถจักรยานยนต์  เลื่อยโซ่ยนต์  และอื่นๆ  ที่เกี่ยวข้อง</t>
  </si>
  <si>
    <t>2.3.5  ประเภท  วัสดุก่อสร้าง  (330600)</t>
  </si>
  <si>
    <t>2.3.3  ประเภท  วัสดุก่อสร้าง  (330600)</t>
  </si>
  <si>
    <t>คำแถลงงบประมาณ</t>
  </si>
  <si>
    <t xml:space="preserve">  2.1  รายรับ  ปีงบประมาณ  2559  ประมาณการไว้  รวมทั้งสิ้น</t>
  </si>
  <si>
    <t xml:space="preserve">        -  ประมาณการเงินรายได้  รวมทั้งสิ้น</t>
  </si>
  <si>
    <t xml:space="preserve">        -  ประมาณการเงินอุดหนุนทั่วไป  รวมทั้งสิ้น</t>
  </si>
  <si>
    <t>รายรับ</t>
  </si>
  <si>
    <t>รายรับจริง</t>
  </si>
  <si>
    <t>ประมาณการ</t>
  </si>
  <si>
    <t>หมายเหตุ</t>
  </si>
  <si>
    <t>ปี  2557</t>
  </si>
  <si>
    <t>ปี  2558</t>
  </si>
  <si>
    <t>ปี  2559</t>
  </si>
  <si>
    <t>(รหัสบัญชี)</t>
  </si>
  <si>
    <t xml:space="preserve"> 1. รายได้จัดเก็บเอง</t>
  </si>
  <si>
    <t xml:space="preserve">  1.1 หมวดภาษีอากร  </t>
  </si>
  <si>
    <t xml:space="preserve">  (1) ภาษีโรงเรือนและที่ดิน</t>
  </si>
  <si>
    <t xml:space="preserve">  (2) ภาษีบำรุงท้องที่ </t>
  </si>
  <si>
    <t xml:space="preserve">  (3) ภาษีป้าย      </t>
  </si>
  <si>
    <t xml:space="preserve">  (4) อากรการฆ่าสัตว์  </t>
  </si>
  <si>
    <t xml:space="preserve">รวมหมวดภาษีอากร  </t>
  </si>
  <si>
    <t xml:space="preserve">  1.2 หมวดค่าธรรมเนียม  ค่าปรับและ</t>
  </si>
  <si>
    <t>ใบอนุญาต</t>
  </si>
  <si>
    <t xml:space="preserve">  (1) ค่าธรรมเนียมเกี่ยวกับใบอนุญาตการขายสุรา</t>
  </si>
  <si>
    <t xml:space="preserve">  (2) ค่าธรรมเนียมเกี่ยวกับการควบคุมอาคาร</t>
  </si>
  <si>
    <t xml:space="preserve">  (3) ค่าธรรมเนียมเก็บขนอุจจาระหรือสิ่งปฏิกูล </t>
  </si>
  <si>
    <t xml:space="preserve">  (4) ค่าธรรมเนียมจดทะเบียนพาณิชย์</t>
  </si>
  <si>
    <t xml:space="preserve">  (5) ค่าปรับผู้กระทำผิดกฎหมายจราจรทางบก</t>
  </si>
  <si>
    <t xml:space="preserve">  (6) ค่าปรับการผิดสัญญา</t>
  </si>
  <si>
    <t xml:space="preserve">  (7) ค่าใบอนุญาตประกอบการค้าสำหรับกิจการ</t>
  </si>
  <si>
    <t xml:space="preserve"> ที่เป็นอันตรายต่อสุขภาพ</t>
  </si>
  <si>
    <t xml:space="preserve">  (8) ค่าใบอนุญาตจัดตั้งสถานที่จำหน่ายอาหาร</t>
  </si>
  <si>
    <t xml:space="preserve"> หรือสถานที่สะสมอาหารในครัว  หรือพื้นที่ใด</t>
  </si>
  <si>
    <t xml:space="preserve"> ซึ่งมีพื้นที่เกิน  200  ตารางเมตร</t>
  </si>
  <si>
    <t xml:space="preserve">  (9) ค่าใบอนุญาตจำหน่ายสินค้าในที่หรือ</t>
  </si>
  <si>
    <t xml:space="preserve"> ทางสาธารณะ</t>
  </si>
  <si>
    <t xml:space="preserve">  (10) ค่าใบอนุญาตเกี่ยวกับการควบคุมอาคาร</t>
  </si>
  <si>
    <t xml:space="preserve">  (11) ค่าใบอนุญาตอื่นๆ</t>
  </si>
  <si>
    <t>รวมหมวดค่าธรรมเนียม  ค่าปรับและใบอนุญาต</t>
  </si>
  <si>
    <t xml:space="preserve">  1.3  หมวดรายได้จากทรัพย์สิน</t>
  </si>
  <si>
    <t xml:space="preserve">  (1) ดอกเบี้ย</t>
  </si>
  <si>
    <t xml:space="preserve">  (2) เงินปันผลหรือเงินรางวัลต่างๆ</t>
  </si>
  <si>
    <t>รวมหมวดรายได้จากทรัพย์สิน</t>
  </si>
  <si>
    <t xml:space="preserve">  1.4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</si>
  <si>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</si>
  <si>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 xml:space="preserve">  1.5 หมวดรายได้เบ็ดเตล็ด</t>
  </si>
  <si>
    <t xml:space="preserve">  (1) ค่าขายแบบแปลน</t>
  </si>
  <si>
    <t xml:space="preserve">  (2) รายได้เบ็ดเตล็ดอื่นๆ</t>
  </si>
  <si>
    <t>รวมหมวดรายได้เบ็ดเตล็ด</t>
  </si>
  <si>
    <t xml:space="preserve">  1.6 หมวดรายได้จากทุน</t>
  </si>
  <si>
    <t>รวมหมวดรายได้จากทุน</t>
  </si>
  <si>
    <t>รวมรายได้จัดเก็บเอง</t>
  </si>
  <si>
    <t xml:space="preserve">  2. รายได้ที่รัฐบาลเก็บแล้วจัดสรรให้ อปท.</t>
  </si>
  <si>
    <t xml:space="preserve">  หมวดภาษีจัดสรร</t>
  </si>
  <si>
    <t xml:space="preserve">  (1) ภาษีและค่าธรรมเนียมรถยนต์หรือล้อเลื่อน</t>
  </si>
  <si>
    <t xml:space="preserve">  (2) ภาษีมูลค่าเพิ่มตาม พ.ร.บ. กำหนดแผนฯ </t>
  </si>
  <si>
    <t xml:space="preserve">  (3) ภาษีมูลค่าเพิ่มตาม พ.ร.บ. จัดสรรรายได้ฯ (1 ใน 9)</t>
  </si>
  <si>
    <t xml:space="preserve">  (4) ภาษีธุรกิจเฉพาะ</t>
  </si>
  <si>
    <t xml:space="preserve">  (5)  ภาษีสุรา</t>
  </si>
  <si>
    <t xml:space="preserve">  (6) ภาษีสรรพสามิต</t>
  </si>
  <si>
    <t xml:space="preserve">  (7) ค่าภาคหลวงแร่</t>
  </si>
  <si>
    <t xml:space="preserve">  (8) ค่าภาคหลวงปิโตรเลี่ยม</t>
  </si>
  <si>
    <t xml:space="preserve">  (9) ค่าธรรมเนียมจดทะเบียนสิทธิ</t>
  </si>
  <si>
    <t xml:space="preserve"> และนิติกรรมตามประมวลกฎหมายที่ดิน</t>
  </si>
  <si>
    <t>รวมรายได้ที่รัฐบาลเก็บแล้วจัดสรรให้ อปท.</t>
  </si>
  <si>
    <t xml:space="preserve">  3. รายได้ที่รัฐบาลอุดหนุนให้  อปท.</t>
  </si>
  <si>
    <t xml:space="preserve">  หมวดเงินอุดหนุนทั่วไป</t>
  </si>
  <si>
    <t xml:space="preserve">  (1) เงินอุดหนุนทั่วไปสำหรับดำเนินการ</t>
  </si>
  <si>
    <t xml:space="preserve"> ตามอำนาจหน้าที่และภารกิจถ่ายโอนเลือกทำ</t>
  </si>
  <si>
    <t>รวมรายได้ที่รัฐบาลอุดหนุนให้  อปท.</t>
  </si>
  <si>
    <r>
      <rPr>
        <b/>
        <i/>
        <u val="single"/>
        <sz val="16"/>
        <rFont val="TH SarabunPSK"/>
        <family val="2"/>
      </rPr>
      <t>รวม</t>
    </r>
    <r>
      <rPr>
        <b/>
        <i/>
        <u val="single"/>
        <sz val="14"/>
        <rFont val="TH SarabunPSK"/>
        <family val="2"/>
      </rPr>
      <t>(รายได้จัดเก็บ+ภาษีจัดสรร+เงินอุดหนุนทั่วไป)</t>
    </r>
  </si>
  <si>
    <t xml:space="preserve">  2.2  รายจ่าย</t>
  </si>
  <si>
    <t xml:space="preserve"> รายจ่าย</t>
  </si>
  <si>
    <t>รายจ่ายจริง</t>
  </si>
  <si>
    <t xml:space="preserve"> จ่ายจากงบประมาณ</t>
  </si>
  <si>
    <r>
      <t xml:space="preserve">     </t>
    </r>
    <r>
      <rPr>
        <b/>
        <sz val="16"/>
        <rFont val="TH SarabunPSK"/>
        <family val="2"/>
      </rPr>
      <t>งบกลาง</t>
    </r>
  </si>
  <si>
    <r>
      <t xml:space="preserve">     </t>
    </r>
    <r>
      <rPr>
        <b/>
        <sz val="16"/>
        <rFont val="TH SarabunPSK"/>
        <family val="2"/>
      </rPr>
      <t>งบบุคลากร</t>
    </r>
    <r>
      <rPr>
        <sz val="16"/>
        <rFont val="TH SarabunPSK"/>
        <family val="2"/>
      </rPr>
      <t xml:space="preserve">  (หมวดเงินเดือน  ค่าจ้างประจำ</t>
    </r>
  </si>
  <si>
    <t>และค่าจ้างชั่วคราว)</t>
  </si>
  <si>
    <r>
      <t xml:space="preserve">     </t>
    </r>
    <r>
      <rPr>
        <b/>
        <sz val="16"/>
        <rFont val="TH SarabunPSK"/>
        <family val="2"/>
      </rPr>
      <t>งบดำเนินงาน</t>
    </r>
    <r>
      <rPr>
        <sz val="16"/>
        <rFont val="TH SarabunPSK"/>
        <family val="2"/>
      </rPr>
      <t xml:space="preserve">  (หมวดค่าตอบแทน  ใช้สอย</t>
    </r>
  </si>
  <si>
    <t>และวัสดุ  และหมวดค่าสาธารณูปโภค</t>
  </si>
  <si>
    <r>
      <t xml:space="preserve">     </t>
    </r>
    <r>
      <rPr>
        <b/>
        <sz val="16"/>
        <rFont val="TH SarabunPSK"/>
        <family val="2"/>
      </rPr>
      <t>งบลงทุน</t>
    </r>
    <r>
      <rPr>
        <sz val="16"/>
        <rFont val="TH SarabunPSK"/>
        <family val="2"/>
      </rPr>
      <t xml:space="preserve">  (หมวดค่าครุภัณฑ์  ที่ดิน</t>
    </r>
  </si>
  <si>
    <t>และสิ่งก่อสร้าง)</t>
  </si>
  <si>
    <r>
      <t xml:space="preserve">     </t>
    </r>
    <r>
      <rPr>
        <b/>
        <sz val="16"/>
        <rFont val="TH SarabunPSK"/>
        <family val="2"/>
      </rPr>
      <t>งบรายจ่ายอื่น</t>
    </r>
    <r>
      <rPr>
        <sz val="16"/>
        <rFont val="TH SarabunPSK"/>
        <family val="2"/>
      </rPr>
      <t xml:space="preserve">  (หมวดรายจ่ายอื่น)</t>
    </r>
  </si>
  <si>
    <r>
      <t xml:space="preserve">     </t>
    </r>
    <r>
      <rPr>
        <b/>
        <sz val="16"/>
        <rFont val="TH SarabunPSK"/>
        <family val="2"/>
      </rPr>
      <t>งบเงินอุดหนุน</t>
    </r>
    <r>
      <rPr>
        <sz val="16"/>
        <rFont val="TH SarabunPSK"/>
        <family val="2"/>
      </rPr>
      <t xml:space="preserve">  (หมวดเงินอุดหนุน)</t>
    </r>
  </si>
  <si>
    <t>รวมจ่ายจากงบประมาณ</t>
  </si>
  <si>
    <t xml:space="preserve">   ส่วนที่  2</t>
  </si>
  <si>
    <t xml:space="preserve">   ข้อบัญญัติองค์การบริหารส่วนตำบล</t>
  </si>
  <si>
    <t xml:space="preserve">   เรื่อง</t>
  </si>
  <si>
    <t xml:space="preserve">   งบประมาณรายจ่ายประจำปีงบประมาณ  พ.ศ. 2559</t>
  </si>
  <si>
    <t xml:space="preserve">   ของ</t>
  </si>
  <si>
    <t xml:space="preserve">   องค์การบริหารส่วนตำบลขามสะแกแสง</t>
  </si>
  <si>
    <t xml:space="preserve">   อำเภอขามสะแกแสง  จังหวัดนครราชสีมา</t>
  </si>
  <si>
    <t>บันทึกหลักการและเหตุผล</t>
  </si>
  <si>
    <t>ประกอบร่างข้อบัญญัติงบประมาณรายจ่ายประจำปีงบประมาณ  พ.ศ. 2559</t>
  </si>
  <si>
    <t xml:space="preserve">ขององค์การบริหารส่วนตำบลขามสะแกแสง  </t>
  </si>
  <si>
    <t>ด้าน</t>
  </si>
  <si>
    <t xml:space="preserve"> ยอดรวม</t>
  </si>
  <si>
    <t xml:space="preserve">   ด้านบริหารทั่วไป</t>
  </si>
  <si>
    <t>00100</t>
  </si>
  <si>
    <t xml:space="preserve">        แผนงานบริหารงานทั่วไป</t>
  </si>
  <si>
    <t>00110</t>
  </si>
  <si>
    <t xml:space="preserve">        แผนงานการรักษาความสงบภายใน</t>
  </si>
  <si>
    <t>00120</t>
  </si>
  <si>
    <r>
      <t xml:space="preserve">   </t>
    </r>
    <r>
      <rPr>
        <b/>
        <sz val="16"/>
        <rFont val="TH SarabunPSK"/>
        <family val="2"/>
      </rPr>
      <t>ด้านบริการชุมชนและสังคม</t>
    </r>
  </si>
  <si>
    <t>00200</t>
  </si>
  <si>
    <t xml:space="preserve">        แผนงานการศึกษา</t>
  </si>
  <si>
    <t>00210</t>
  </si>
  <si>
    <r>
      <t xml:space="preserve">        </t>
    </r>
    <r>
      <rPr>
        <sz val="16"/>
        <rFont val="TH SarabunPSK"/>
        <family val="2"/>
      </rPr>
      <t>แผนงานสาธารณสุข</t>
    </r>
  </si>
  <si>
    <t>00220</t>
  </si>
  <si>
    <t xml:space="preserve">        แผนงานสังคมสงเคราะห์</t>
  </si>
  <si>
    <t>00230</t>
  </si>
  <si>
    <t xml:space="preserve">        แผนงานเคหะและชุมชน</t>
  </si>
  <si>
    <t>00240</t>
  </si>
  <si>
    <t xml:space="preserve">        แผนงานสร้างความเข้มแข็งของชุมชน</t>
  </si>
  <si>
    <t>00250</t>
  </si>
  <si>
    <t xml:space="preserve">        แผนงานการศาสนา  วัฒนธรรมและนันทนาการ</t>
  </si>
  <si>
    <t>00260</t>
  </si>
  <si>
    <t xml:space="preserve">    ด้านการเศรษฐกิจ</t>
  </si>
  <si>
    <t>00300</t>
  </si>
  <si>
    <r>
      <t xml:space="preserve">        </t>
    </r>
    <r>
      <rPr>
        <sz val="16"/>
        <rFont val="TH SarabunPSK"/>
        <family val="2"/>
      </rPr>
      <t>แผนงานอุตสาหกรรมและการโยธา</t>
    </r>
  </si>
  <si>
    <t xml:space="preserve"> -</t>
  </si>
  <si>
    <t>00310</t>
  </si>
  <si>
    <r>
      <t xml:space="preserve">        </t>
    </r>
    <r>
      <rPr>
        <sz val="16"/>
        <rFont val="TH SarabunPSK"/>
        <family val="2"/>
      </rPr>
      <t>แผนงานการเกษตร</t>
    </r>
  </si>
  <si>
    <t>00320</t>
  </si>
  <si>
    <r>
      <t xml:space="preserve">        </t>
    </r>
    <r>
      <rPr>
        <sz val="16"/>
        <rFont val="TH SarabunPSK"/>
        <family val="2"/>
      </rPr>
      <t>แผนงานการพาณิชย์</t>
    </r>
  </si>
  <si>
    <t>00330</t>
  </si>
  <si>
    <t xml:space="preserve">    ด้านการดำเนินงานอื่น</t>
  </si>
  <si>
    <t>00400</t>
  </si>
  <si>
    <r>
      <t xml:space="preserve">        </t>
    </r>
    <r>
      <rPr>
        <sz val="16"/>
        <rFont val="TH SarabunPSK"/>
        <family val="2"/>
      </rPr>
      <t>แผนงานงบกลาง</t>
    </r>
  </si>
  <si>
    <t>00410</t>
  </si>
  <si>
    <t xml:space="preserve"> งบประมาณรายจ่ายทั้งสิ้น</t>
  </si>
  <si>
    <t>รายจ่ายตามงานและงบรายจ่าย</t>
  </si>
  <si>
    <t>องค์การบริหารส่วนตำบลขามสะแกแสง</t>
  </si>
  <si>
    <t xml:space="preserve">  งบกลาง</t>
  </si>
  <si>
    <t xml:space="preserve">     งบ                      งาน</t>
  </si>
  <si>
    <t>งบกลาง</t>
  </si>
  <si>
    <t>รวม</t>
  </si>
  <si>
    <t xml:space="preserve">  </t>
  </si>
  <si>
    <t xml:space="preserve"> งบกลาง</t>
  </si>
  <si>
    <t xml:space="preserve">     งบกลาง</t>
  </si>
  <si>
    <t xml:space="preserve">     บำเหน็จ/บำนาญ</t>
  </si>
  <si>
    <t xml:space="preserve">  แผนงานบริหารงานทั่วไป</t>
  </si>
  <si>
    <t>งานบริหารทั่วไป</t>
  </si>
  <si>
    <t>งานวางแผนสถิติ</t>
  </si>
  <si>
    <t>งานบริหารงานคลัง</t>
  </si>
  <si>
    <t xml:space="preserve"> และวิชาการ</t>
  </si>
  <si>
    <t xml:space="preserve"> 1. งบบุคลากร</t>
  </si>
  <si>
    <t xml:space="preserve">     เงินเดือน  (ฝ่ายการเมือง)</t>
  </si>
  <si>
    <t xml:space="preserve">     เงินเดือน  (ฝ่ายประจำ)</t>
  </si>
  <si>
    <t xml:space="preserve"> 2. งบดำเนินงาน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</si>
  <si>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</si>
  <si>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</si>
  <si>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</si>
  <si>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</si>
  <si>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3. งบลงทุน</t>
  </si>
  <si>
    <t xml:space="preserve">     ค่าครุภัณฑ์</t>
  </si>
  <si>
    <t xml:space="preserve">     ค่าที่ดินและสิ่งก่อสร้าง</t>
  </si>
  <si>
    <t xml:space="preserve"> 4. งบรายจ่ายอื่น</t>
  </si>
  <si>
    <t xml:space="preserve">     รายจ่ายอื่น</t>
  </si>
  <si>
    <t xml:space="preserve"> 5. งบเงินอุดหนุน</t>
  </si>
  <si>
    <t xml:space="preserve">     เงินอุดหนุน</t>
  </si>
  <si>
    <t xml:space="preserve">  แผนงานการรักษาความสงบภายใน</t>
  </si>
  <si>
    <t>งานบริหารทั่วไปเกี่ยวกับ</t>
  </si>
  <si>
    <t>งานเทศกิจ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</si>
  <si>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</si>
  <si>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</si>
  <si>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</si>
  <si>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 xml:space="preserve">  แผนงานการศึกษา</t>
  </si>
  <si>
    <t>งานระดับก่อนวันเรียน</t>
  </si>
  <si>
    <t>งานระดับมัธยมศึกษา</t>
  </si>
  <si>
    <t>งานศึกษาไม่กำหนด</t>
  </si>
  <si>
    <t>การศึกษา</t>
  </si>
  <si>
    <t>และประถมศึกษา</t>
  </si>
  <si>
    <t xml:space="preserve"> ระดับ</t>
  </si>
  <si>
    <t xml:space="preserve">  แผนงานสาธารณสุข</t>
  </si>
  <si>
    <t>งานโรงพยาบาล</t>
  </si>
  <si>
    <t>งานบริการสาธารณสุข</t>
  </si>
  <si>
    <t>งานศูนย์บริการ</t>
  </si>
  <si>
    <t>สาธารณสุข</t>
  </si>
  <si>
    <t xml:space="preserve"> และงานสาธารณสุขอื่น</t>
  </si>
  <si>
    <t xml:space="preserve">  แผนงานสังคมสงเคราะห์</t>
  </si>
  <si>
    <t>งานสวัสดิการสังคม</t>
  </si>
  <si>
    <t>สังคมสงเคราะห์</t>
  </si>
  <si>
    <t xml:space="preserve"> และสังคมสงเคราะห์</t>
  </si>
  <si>
    <t xml:space="preserve">  แผนงานเคหะและชุมชน</t>
  </si>
  <si>
    <t>งานไฟฟ้าถนน</t>
  </si>
  <si>
    <t xml:space="preserve"> งานสวนสาธารณะ</t>
  </si>
  <si>
    <t xml:space="preserve"> งานกำจัดขยะมูลฝอย</t>
  </si>
  <si>
    <t xml:space="preserve"> งานบำบัดน้ำเสีย</t>
  </si>
  <si>
    <t>เคหะและชุมชน</t>
  </si>
  <si>
    <t xml:space="preserve"> และสิ่งปฏิกูล</t>
  </si>
  <si>
    <t xml:space="preserve">  แผนงานสร้างความเข้มแข็งของชุมชน</t>
  </si>
  <si>
    <t>งานส่งเสริมและสนับสนุน</t>
  </si>
  <si>
    <t>ความเข้มแข็งชุมชน</t>
  </si>
  <si>
    <t xml:space="preserve">  แผนงานการศาสนาวัฒนธรรมและนันทนาการ</t>
  </si>
  <si>
    <t>งานกีฬาและ</t>
  </si>
  <si>
    <t>งานศาสนาวัฒนธรรม</t>
  </si>
  <si>
    <t>งานวิชาการวางแผนและ</t>
  </si>
  <si>
    <t>ศาสนาวัฒนธรรมและนันทนาการ</t>
  </si>
  <si>
    <t>นันทนาการ</t>
  </si>
  <si>
    <t>ท้องถิ่น</t>
  </si>
  <si>
    <t>ส่งเสริมการท่องเที่ยว</t>
  </si>
  <si>
    <t xml:space="preserve">  แผนงานอุตสาหกรรมและการโยธา</t>
  </si>
  <si>
    <t>งานก่อสร้างโครงสร้าง</t>
  </si>
  <si>
    <t>อุตสาหกรรมและการโยธา</t>
  </si>
  <si>
    <t xml:space="preserve"> พื้นฐาน</t>
  </si>
  <si>
    <t xml:space="preserve">  แผนงานการเกษตร</t>
  </si>
  <si>
    <t>งานส่งเสริมการเกษตร</t>
  </si>
  <si>
    <t>งานอนุรักษ์แหล่งน้ำ</t>
  </si>
  <si>
    <t xml:space="preserve"> และป่าไม้</t>
  </si>
  <si>
    <t xml:space="preserve">  แผนงานการพาณิชย์</t>
  </si>
  <si>
    <t xml:space="preserve">งานกิจการสถาธนานุบาล </t>
  </si>
  <si>
    <t>งานกิจการประปา</t>
  </si>
  <si>
    <t xml:space="preserve"> งานตลาดสด</t>
  </si>
  <si>
    <t xml:space="preserve"> งานโรงฆ่าสัตว์</t>
  </si>
  <si>
    <t>ข้อบัญญัติ</t>
  </si>
  <si>
    <t>งบประมาณรายจ่าย  ประจำปีงบประมาณ  พ.ศ. 2559</t>
  </si>
  <si>
    <t xml:space="preserve">          โดยที่เป็นการสมควรตั้งงบประมาณรายจ่ายประจำปีงบประมาณ  พ.ศ. 2559  อาศัยอำนาจตามความในพระราชบัญญัติ</t>
  </si>
  <si>
    <t>สภาตำบลและองค์การบริหารส่วนตำบล  พ.ศ. 2537  แก้ไขเพิ่มเติมถึง  (ฉบับที่ 6)  พ.ศ. 2552  มาตรา  87  จึงตราข้อบัญญัติ</t>
  </si>
  <si>
    <t>ขึ้นไว้  โดยความเห็นชอบของสภาองค์การบริหารส่วนตำบลขามสะแกแสง  และโดยอนุมัติของนายอำเภอขามสะแกแสง</t>
  </si>
  <si>
    <t xml:space="preserve">          ข้อ 1  ข้อบัญญัติ  นี้เรียกว่า  ข้อบัญญัติงบประมาณรายจ่ายประจำปีงบประมาณ  พ.ศ. 2559</t>
  </si>
  <si>
    <t xml:space="preserve">          ข้อ 2  ข้อบัญญัติ  นี้ให้ใช้บังคับตั้งแต่วันที่  1  ตุลาคม  พ.ศ. 2558  เป็นต้นไป   </t>
  </si>
  <si>
    <t xml:space="preserve">          ข้อ 3  งบประมาณรายจ่ายประจำปีงบประมาณ  พ.ศ. 2559  เป็นจำนวนรวมทั้งสิ้น  24,711,000  บาท</t>
  </si>
  <si>
    <t xml:space="preserve">          ข้อ 4  งบประมาณรายจ่ายทั่วไป  จ่ายจากรายได้จัดเก็บเอง  หมวดภาษีจัดสรร  และหมวดเงินอุดหนุนทั่วไป</t>
  </si>
  <si>
    <t>เป็นจำนวนรวมทั้งสิ้น  24,711,000  บาท  โดยแยกรายละเอียดตามแผนงานได้ดังนี้</t>
  </si>
  <si>
    <t xml:space="preserve"> แผนงาน</t>
  </si>
  <si>
    <t xml:space="preserve">          ข้อ 5  งบประมาณรายจ่ายเฉพาะการ  จ่ายจากรายได้  เป็นจำนวนรวมทั้งสิ้น     -     บาท   </t>
  </si>
  <si>
    <t xml:space="preserve"> งบ</t>
  </si>
  <si>
    <r>
      <t xml:space="preserve">     </t>
    </r>
    <r>
      <rPr>
        <b/>
        <sz val="16"/>
        <rFont val="TH SarabunPSK"/>
        <family val="2"/>
      </rPr>
      <t>งบบุคลากร</t>
    </r>
    <r>
      <rPr>
        <sz val="16"/>
        <rFont val="TH SarabunPSK"/>
        <family val="2"/>
      </rPr>
      <t xml:space="preserve">  (หมวดเงินเดือน  ค่าจ้างประจำ  และค่าจ้างชั่วคราว)</t>
    </r>
  </si>
  <si>
    <r>
      <t xml:space="preserve">     </t>
    </r>
    <r>
      <rPr>
        <b/>
        <sz val="16"/>
        <rFont val="TH SarabunPSK"/>
        <family val="2"/>
      </rPr>
      <t>งบดำเนินงาน</t>
    </r>
    <r>
      <rPr>
        <sz val="16"/>
        <rFont val="TH SarabunPSK"/>
        <family val="2"/>
      </rPr>
      <t xml:space="preserve">  (หมวดค่าตอบแทน  ใช้สอยและวัสดุ  และหมวดค่าสาธารณูปโภค</t>
    </r>
  </si>
  <si>
    <r>
      <t xml:space="preserve">     </t>
    </r>
    <r>
      <rPr>
        <b/>
        <sz val="16"/>
        <rFont val="TH SarabunPSK"/>
        <family val="2"/>
      </rPr>
      <t>งบลงทุน</t>
    </r>
    <r>
      <rPr>
        <sz val="16"/>
        <rFont val="TH SarabunPSK"/>
        <family val="2"/>
      </rPr>
      <t xml:space="preserve">  (หมวดค่าครุภัณฑ์  ที่ดินและสิ่งก่อสร้าง)</t>
    </r>
  </si>
  <si>
    <t>รวมรายจ่าย</t>
  </si>
  <si>
    <t xml:space="preserve">          ข้อ 6  ให้นายกองค์การบริหารส่วนตำบล  ปฏิบัติการเบิกจ่ายเงินงบประมาณที่ได้รับอนุมัติ  ให้เป็นไปตามระเบียบ </t>
  </si>
  <si>
    <t>การเบิกจ่ายเงินขององค์การบริหารส่วนตำบล</t>
  </si>
  <si>
    <t xml:space="preserve">          ข้อ 7  ให้นายกองค์การบริหารส่วนตำบล  มีหน้าที่รักษาการให้เป็นไปตามบัญญัตินี้</t>
  </si>
  <si>
    <t xml:space="preserve">                                  ประกาศ  ณ  วันที่..............................................................  </t>
  </si>
  <si>
    <t xml:space="preserve">                                                                        (ลงนาม)  </t>
  </si>
  <si>
    <t xml:space="preserve">                                                                                  (นางดอกไม้  พากลาง)  </t>
  </si>
  <si>
    <t xml:space="preserve">                                                             ตำแหน่ง  นายกองค์การบริหารส่วนตำบลขามสะแกแสง  </t>
  </si>
  <si>
    <t xml:space="preserve">                     อนุมัติ  </t>
  </si>
  <si>
    <t xml:space="preserve">  (ลงนาม)  </t>
  </si>
  <si>
    <t xml:space="preserve">           (นายทศพล  ยุทธศิลป์กุล)  </t>
  </si>
  <si>
    <t>ตำแหน่ง  นายอำเภอขามสะแกแสง</t>
  </si>
  <si>
    <t>วันที่..........เดือน.............................พ.ศ............</t>
  </si>
  <si>
    <t>รายงานประมาณการรายรับ</t>
  </si>
  <si>
    <t xml:space="preserve"> รายรับจริง</t>
  </si>
  <si>
    <t xml:space="preserve"> ปี  2555</t>
  </si>
  <si>
    <t>ปี  2556</t>
  </si>
  <si>
    <t>ยอดต่าง</t>
  </si>
  <si>
    <t>(%)</t>
  </si>
  <si>
    <r>
      <t xml:space="preserve"> </t>
    </r>
    <r>
      <rPr>
        <b/>
        <u val="single"/>
        <sz val="16"/>
        <rFont val="TH SarabunPSK"/>
        <family val="2"/>
      </rPr>
      <t>1. รายได้จัดเก็บเอง</t>
    </r>
  </si>
  <si>
    <t xml:space="preserve"> (1)  ภาษีโรงเรือนและที่ดิน</t>
  </si>
  <si>
    <t xml:space="preserve"> (2)  ภาษีบำรุงท้องที่ </t>
  </si>
  <si>
    <t xml:space="preserve"> (3)  ภาษีป้าย      </t>
  </si>
  <si>
    <t xml:space="preserve"> (4)  อากรการฆ่าสัตว์</t>
  </si>
  <si>
    <t>รวมหมวดภาษีอากร</t>
  </si>
  <si>
    <t xml:space="preserve">  1.2 หมวดค่าธรรมเนียม  ค่าปรับและใบอนุญาต</t>
  </si>
  <si>
    <t xml:space="preserve"> (1)  ค่าธรรมเนียมเกี่ยวกับใบอนุญาตการขายสุรา</t>
  </si>
  <si>
    <t xml:space="preserve"> (2)  ค่าธรรมเนียมเกี่ยวกับการควบคุมอาคาร</t>
  </si>
  <si>
    <t xml:space="preserve"> (3)  ค่าธรรมเนียมเก็บขนอุจจาระหรือสิ่งปฏิกูล </t>
  </si>
  <si>
    <t xml:space="preserve"> (4)  ค่าธรรมเนียมจดทะเบียนพาณิชย์</t>
  </si>
  <si>
    <t xml:space="preserve"> (5)  ค่าปรับผู้กระทำผิดกฎหมายจราจรทางบก</t>
  </si>
  <si>
    <t xml:space="preserve"> (6)  ค่าปรับการผิดสัญญา</t>
  </si>
  <si>
    <t xml:space="preserve"> (7)  ค่าใบอนุญาตประกอบการค้าสำหรับกิจการที่เป็นอันตราย</t>
  </si>
  <si>
    <t>ต่อสุขภาพ</t>
  </si>
  <si>
    <t xml:space="preserve"> (8)  ค่าใบอนุญาตจัดตั้งสถานที่จำหน่ายอาหารหรือสถานที่</t>
  </si>
  <si>
    <t xml:space="preserve"> สะสมอาหารในครัว  หรือพื้นที่ใดซึ่งมีพื้นที่เกิน 200 ตารางเมตร</t>
  </si>
  <si>
    <t xml:space="preserve"> (9)  ค่าใบอนุญาตจำหน่ายสินค้าในที่หรือทางสาธารณะ</t>
  </si>
  <si>
    <t xml:space="preserve"> (10)  ค่าใบอนุญาตเกี่ยวกับการควบคุมอาคาร</t>
  </si>
  <si>
    <t xml:space="preserve"> (11)  ค่าใบอนุญาตอื่นๆ</t>
  </si>
  <si>
    <t xml:space="preserve"> 1.3 หมวดรายได้จากทรัพย์สิน</t>
  </si>
  <si>
    <t xml:space="preserve"> (1)  ดอกเบี้ย</t>
  </si>
  <si>
    <t xml:space="preserve"> (2)  เงินปันผลหรือเงินรางวัลต่างๆ</t>
  </si>
  <si>
    <t xml:space="preserve"> 1.4 หมวดรายได้จากสาธารณูปโภคและการพาณิชย์</t>
  </si>
  <si>
    <t xml:space="preserve"> 1.5  หมวดรายได้เบ็ดเตล็ด</t>
  </si>
  <si>
    <t xml:space="preserve"> (1)  ค่าขายแบบแปลน</t>
  </si>
  <si>
    <t xml:space="preserve"> (2) รายได้เบ็ดเตล็ดอื่นๆ</t>
  </si>
  <si>
    <t xml:space="preserve"> 1.6 หมวดรายได้จากทุน</t>
  </si>
  <si>
    <r>
      <t xml:space="preserve"> </t>
    </r>
    <r>
      <rPr>
        <b/>
        <u val="single"/>
        <sz val="16"/>
        <rFont val="TH SarabunPSK"/>
        <family val="2"/>
      </rPr>
      <t>2. รายได้ที่รัฐบาลเก็บแล้วจัดสรรให้ อปท.</t>
    </r>
  </si>
  <si>
    <t xml:space="preserve"> (1)  ภาษีและค่าธรรมเนียมรถยนต์หรือล้อเลื่อน </t>
  </si>
  <si>
    <t xml:space="preserve"> (2)  ภาษีมูลค่าเพิ่มตาม พ.ร.บ. กำหนดแผนฯ </t>
  </si>
  <si>
    <r>
      <t xml:space="preserve"> (3)  ภาษีมูลค่าเพิ่มตาม พ.ร.บ. จัดสรรรายได้ฯ</t>
    </r>
    <r>
      <rPr>
        <sz val="12"/>
        <rFont val="TH SarabunPSK"/>
        <family val="2"/>
      </rPr>
      <t>(ภาษีมูลค่าเพิ่ม 1ใน9)</t>
    </r>
  </si>
  <si>
    <t xml:space="preserve"> (4)  ภาษีธุรกิจเฉพาะ</t>
  </si>
  <si>
    <t xml:space="preserve"> (5)  ภาษีสุรา</t>
  </si>
  <si>
    <t xml:space="preserve"> (6)  ภาษีสรรพสามิต</t>
  </si>
  <si>
    <t xml:space="preserve"> (7)  ค่าภาคหลวงแร่</t>
  </si>
  <si>
    <t xml:space="preserve"> (8)  ค่าภาคหลวงปิโตรเลี่ยม</t>
  </si>
  <si>
    <t xml:space="preserve"> (9)  ค่าธรรมเนียมจดทะเบียนสิทธิและนิติกรรมตามประมวล</t>
  </si>
  <si>
    <t>กฎหมายที่ดิน</t>
  </si>
  <si>
    <t>รวมหมวดภาษีจัดสรร</t>
  </si>
  <si>
    <r>
      <t xml:space="preserve"> </t>
    </r>
    <r>
      <rPr>
        <b/>
        <u val="single"/>
        <sz val="16"/>
        <rFont val="TH SarabunPSK"/>
        <family val="2"/>
      </rPr>
      <t>3. เงินอุดหนุนทั่วไป</t>
    </r>
  </si>
  <si>
    <t xml:space="preserve"> (1)  เงินอุดหนุนทั่วไปสำหรับดำเนินการตามอำนาจหน้าที่</t>
  </si>
  <si>
    <t xml:space="preserve"> และภารกิจถ่ายโอนเลือกทำ</t>
  </si>
  <si>
    <t>รวมหมวดเงินอุดหนุนทั่วไป</t>
  </si>
  <si>
    <t>รวมทุกหมวด</t>
  </si>
  <si>
    <t>รายงานรายละเอียดประมาณการรายรับงบประมาณรายจ่ายทั่วไป</t>
  </si>
  <si>
    <t xml:space="preserve">ประมาณการรายรับรวมทั้งสิ้น </t>
  </si>
  <si>
    <t>แยกเป็น</t>
  </si>
  <si>
    <t>1. รายได้จัดเก็บเอง</t>
  </si>
  <si>
    <t xml:space="preserve">  1.1 หมวดภาษีอากร  (411000)</t>
  </si>
  <si>
    <t>(1)  ภาษีโรงเรือนและที่ดิน  (411001)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</si>
  <si>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เนื่องจากคาดว่าจะสามารถเร่งรัดการจัดเก็บภาษีให้มีประสิทธิภาพเพิ่มขึ้น</t>
    </r>
  </si>
  <si>
    <t>(2)  ภาษีบำรุงท้องที่  (411002)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</si>
  <si>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เนื่องจากคาดว่าจะสามารถจัดเก็บภาษีได้จำนวนเท่าเดิม</t>
    </r>
  </si>
  <si>
    <t>(3)  ภาษีป้าย  (411003)</t>
  </si>
  <si>
    <t>(4)  อากรการฆ่าสัตว์  (411004)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</si>
  <si>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เนื่องจากคาดว่าจะสามารถจัดเก็บภาษีได้ลดลง</t>
    </r>
  </si>
  <si>
    <t xml:space="preserve">  1.2 หมวดค่าธรรมเนียม  ค่าปรับและใบอนุญาต  (412000)</t>
  </si>
  <si>
    <t>(1)  ค่าธรรมเนียมเกี่ยวกับใบอนุญาตการขายสุรา  (412103)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</si>
  <si>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เนื่องจากคาดว่าจะได้รับเงินค่าธรรมเนียมเกี่ยวกับการขายสุราลดลง</t>
    </r>
  </si>
  <si>
    <t>(2)  ค่าธรรมเนียมเกี่ยวกับการควบคุมอาคาร  (412106)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</si>
  <si>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เนื่องจากคาดว่าจะได้รับเงินค่าธรรมเนียมเกี่ยวกับการควบคุมอาคารลดลง</t>
    </r>
  </si>
  <si>
    <t>(3)  ค่าธรรมเนียมเก็บขนอุจจาระหรือสิ่งปฏิกูล  (412108)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</si>
  <si>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เนื่องจากคาดว่าจะได้รับเงินค่าธรรมเนียมเก็บขนอุจจาระหรือสิ่งปฏิกูลเท่าเดิม</t>
    </r>
  </si>
  <si>
    <t>(4)  ค่าธรรมเนียมจดทะเบียนพาณิชย์  (412128)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</si>
  <si>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เนื่องจากคาดว่าจะได้รับเงินค่าธรรมเนียมจดทะเบียนพาณิชย์เท่าเดิม</t>
    </r>
  </si>
  <si>
    <t>(5)  ค่าปรับผู้กระทำผิดกฎหมายจราจรทางบก  (412202)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</si>
  <si>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เนื่องจากคาดว่าจะได้รับเงินค่าปรับผู้กระทำผิดกฎหมายจราจรทางบกลดลง</t>
    </r>
  </si>
  <si>
    <t>(6)  ค่าปรับการผิดสัญญา  (412210)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</si>
  <si>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เนื่องจากคาดว่าจะได้รับเงินค่าปรับจากการผิดสัญญาลดลง</t>
    </r>
  </si>
  <si>
    <t xml:space="preserve">(7)  ค่าใบอนุญาตประกอบการค้าสำหรับกิจการที่เป็นอันตรายต่อสุขภาพ (412303)  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</si>
  <si>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เนื่องจากคาดว่าจะได้รับเงินจากผู้มาขออนุญาตลดลง</t>
    </r>
  </si>
  <si>
    <t xml:space="preserve">                                                                 27</t>
  </si>
  <si>
    <t xml:space="preserve">(8)  ค่าใบอนุญาตจัดตั้งสถานที่จำหน่ายอาหารหรือสถานที่สะสมอาหารในครัว </t>
  </si>
  <si>
    <t>หรือพื้นที่ใดซึ่งมีพื้นที่เกิน 200 ตารางเมตร  (412304)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</si>
  <si>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เนื่องจากคาดว่าจะได้รับเงินจากผู้มาขออนุญาตเท่าเดิม</t>
    </r>
  </si>
  <si>
    <t>(9)  ค่าใบอนุญาตจำหน่ายสินค้าในที่หรือทางสาธารณะ  (412305)</t>
  </si>
  <si>
    <t>(10)  ค่าใบอนุญาตเกี่ยวกับการควบคุมอาคาร  (412307)</t>
  </si>
  <si>
    <t>(11)  ค่าใบอนุญาตอื่นๆ  (412399)</t>
  </si>
  <si>
    <t xml:space="preserve"> 1.3 หมวดรายได้จากทรัพย์สิน  (413000)</t>
  </si>
  <si>
    <t>(1)  ดอกเบี้ย  (413003)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</si>
  <si>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เนื่องจากคาดว่าจะได้รับเงินจากดอกเบี้ยเงินฝากธนาคารเพิ่มขึ้น</t>
    </r>
  </si>
  <si>
    <t>(2)  เงินปันผลหรือเงินรางวัลต่างๆ  (413004)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</si>
  <si>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เนื่องจากคาดว่าจะได้รับเงินรางวัลต่างๆ  เพิ่มขึ้น</t>
    </r>
  </si>
  <si>
    <t xml:space="preserve"> 1.4 หมวดรายได้จากสาธารณูปโภคและการพาณิชย์  (414000)</t>
  </si>
  <si>
    <t xml:space="preserve">                    -</t>
  </si>
  <si>
    <t xml:space="preserve"> 1.5  หมวดรายได้เบ็ดเตล็ด  (415000)</t>
  </si>
  <si>
    <t>(1)  ค่าขายแบบแปลน  (415004)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</si>
  <si>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เนื่องจากคาดว่าจะได้รับเงินค่าขายแบบแปลนเท่าเดิม</t>
    </r>
  </si>
  <si>
    <t>(2)  รายได้เบ็ดเตล็ดอื่นๆ  (415999)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</si>
  <si>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เนื่องจากคาดว่าจะได้รับเงินจากรายได้เบ็ดเตล็ดลดลง</t>
    </r>
  </si>
  <si>
    <t xml:space="preserve"> 1.6 หมวดรายได้จากทุน  (416000)</t>
  </si>
  <si>
    <t xml:space="preserve">                                                                 28</t>
  </si>
  <si>
    <r>
      <t xml:space="preserve"> </t>
    </r>
    <r>
      <rPr>
        <b/>
        <u val="single"/>
        <sz val="16"/>
        <rFont val="TH SarabunPSK"/>
        <family val="2"/>
      </rPr>
      <t>2. รายได้ที่รัฐบาลเก็บแล้วจัดสรรให้องค์กรปกครองส่วนท้องถิ่น</t>
    </r>
  </si>
  <si>
    <t xml:space="preserve">  หมวดภาษีจัดสรร  (421000)</t>
  </si>
  <si>
    <t>(1)  ภาษีและค่าธรรมเนียมรถยนต์หรือล้อเลื่อน  (421001)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</si>
  <si>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เนื่องจากคาดว่าจะได้รับเงินจากการจัดสรรภาษีเพิ่มชึ้น</t>
    </r>
  </si>
  <si>
    <t>(2)  ภาษีมูลค่าเพิ่มตาม พ.ร.บ. กำหนดแผนฯ  (421002)</t>
  </si>
  <si>
    <t>(3)  ภาษีมูลค่าเพิ่มตาม พ.ร.บ. จัดสรรรายได้ฯ  (ภาษีมูลค่าเพิ่ม 1 ใน 9)  (421004)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</si>
  <si>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เนื่องจากคาดว่าจะได้รับเงินจากการจัดสรรภาษีเพิ่มขึ้น</t>
    </r>
  </si>
  <si>
    <t>(4)  ภาษีธุรกิจเฉพาะ  (421005)</t>
  </si>
  <si>
    <t>(5)  ภาษีสุรา  (421006)</t>
  </si>
  <si>
    <t>(6)  ภาษีสรรพสามิต  (421007)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</si>
  <si>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เนื่องจากคาดว่าจะได้รับเงินจากการจัดสรรภาษีลดลง</t>
    </r>
  </si>
  <si>
    <t>(7)  ค่าภาคหลวงแร่  (421012)</t>
  </si>
  <si>
    <t>(8)  ค่าภาคหลวงปิโตรเลี่ยม  (421013)</t>
  </si>
  <si>
    <t>(9)  ค่าธรรมเนียมจดทะเบียนสิทธิและนิติกรรมตามประมวลกฎหมายที่ดิน (421015)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</si>
  <si>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เนื่องจากคาดว่าจะได้รับเงินจากการจัดสรรค่าธรรมเนียมเท่าเดิม</t>
    </r>
  </si>
  <si>
    <r>
      <t xml:space="preserve"> </t>
    </r>
    <r>
      <rPr>
        <b/>
        <u val="single"/>
        <sz val="16"/>
        <rFont val="TH SarabunPSK"/>
        <family val="2"/>
      </rPr>
      <t>3. รายได้ที่รัฐบาลอุดหนุนให้องค์กรปกครองส่วนท้องถิ่น</t>
    </r>
  </si>
  <si>
    <t xml:space="preserve">  หมวดเงินอุดหนุนทั่วไป  (431000)</t>
  </si>
  <si>
    <t>(1)  เงินอุดหนุนทั่วไปสำหรับดำเนินการตามอำนาจหน้าที่และภารกิจถ่ายโอน</t>
  </si>
  <si>
    <t>เลือกทำ  (431002)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</si>
  <si>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เนื่องจากคาดว่าจะได้รับการจัดสรรเงินอุดหนุนทั่วไปเพิ่มขึ้น</t>
    </r>
  </si>
  <si>
    <t>รายงานประมาณการรายจ่าย</t>
  </si>
  <si>
    <t>รายจ่าย</t>
  </si>
  <si>
    <t xml:space="preserve"> รายจ่ายจริง</t>
  </si>
  <si>
    <t xml:space="preserve"> ปี  2554</t>
  </si>
  <si>
    <t xml:space="preserve"> ปี  2556</t>
  </si>
  <si>
    <t xml:space="preserve"> ปี  2557</t>
  </si>
  <si>
    <t xml:space="preserve"> ยอดต่าง (%)</t>
  </si>
  <si>
    <t>หมวดงบกลาง</t>
  </si>
  <si>
    <t>เงินสมทบกองทุนประกันสังคม</t>
  </si>
  <si>
    <t>เบี้ยยังชีพผู้ป่วยโรคเอดส์</t>
  </si>
  <si>
    <r>
      <rPr>
        <sz val="14"/>
        <rFont val="TH SarabunPSK"/>
        <family val="2"/>
      </rPr>
      <t>เงินสำรองจ่าย</t>
    </r>
    <r>
      <rPr>
        <sz val="12"/>
        <rFont val="TH SarabunPSK"/>
        <family val="2"/>
      </rPr>
      <t xml:space="preserve"> (เพื่อจ่ายในกรณีจำเป็น กรณีฉุกเฉินที่มีสาธารณภัยเกิดขึ้น ฯลฯ)</t>
    </r>
  </si>
  <si>
    <r>
      <t xml:space="preserve">รายจ่ายตามข้อผูกพัน </t>
    </r>
    <r>
      <rPr>
        <sz val="14"/>
        <rFont val="TH SarabunPSK"/>
        <family val="2"/>
      </rPr>
      <t>(เงินสมทบกองทุนหลักประกันสุขภาพฯ)</t>
    </r>
  </si>
  <si>
    <t>เงินสมทบกองทุนบำเหน็จบำนาญข้าราชการส่วนท้องถิ่น (กบท.)</t>
  </si>
  <si>
    <t>1. งบบุคลากร</t>
  </si>
  <si>
    <t>หมวดเงินเดือน  ค่าจ้างประจำ  และค่าจ้างชั่วคราว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</si>
  <si>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 xml:space="preserve">เงินเดือน  (ฝ่ายการเมือง)  </t>
    </r>
  </si>
  <si>
    <t>เงินเดือนนายกและรองนายก  อบต.</t>
  </si>
  <si>
    <t>เงินค่าตอบแทนประจำตำแหน่งนายกและรองนายก  อบต.</t>
  </si>
  <si>
    <t>เงินค่าตอบแทนพิเศษนายกและรองนายก  อบต.</t>
  </si>
  <si>
    <t>เงินค่าตอบแทนเลขานุการนายก  อบต.</t>
  </si>
  <si>
    <t>เงินค่าตอบแทนประธานสภา  รองประธานสภา  สมาชิกสภา  และเลขานุการสภา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</si>
  <si>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 xml:space="preserve">เงินเดือน  (ฝ่ายประจำ)  </t>
    </r>
  </si>
  <si>
    <t xml:space="preserve">เงินเดือนพนักงาน  </t>
  </si>
  <si>
    <t xml:space="preserve">เงินเพิ่มต่างๆ  ของพนักงาน  </t>
  </si>
  <si>
    <t xml:space="preserve">เงินประจำตำแหน่ง  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</si>
  <si>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 xml:space="preserve">ค่าจ้างประจำ  </t>
    </r>
  </si>
  <si>
    <t xml:space="preserve">ค่าจ้างลูกจ้างประจำ  </t>
  </si>
  <si>
    <t xml:space="preserve">เงินเพิ่มต่างๆ  ของลูกจ้างประจำ  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</si>
  <si>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 xml:space="preserve">ค่าจ้างชั่วคราว  </t>
    </r>
  </si>
  <si>
    <t xml:space="preserve">ค่าตอบแทนพนักงานจ้าง  </t>
  </si>
  <si>
    <t xml:space="preserve">เงินเพิ่มต่างๆ  ของพนักงานจ้าง  </t>
  </si>
  <si>
    <t>2. งบดำเนินงาน</t>
  </si>
  <si>
    <r>
      <t>หมวดค่าตอบแทน  ใช้สอยและวัสดุ  และหมวดค่าสาธาณูปโภค</t>
    </r>
    <r>
      <rPr>
        <b/>
        <sz val="14"/>
        <rFont val="TH SarabunPSK"/>
        <family val="2"/>
      </rPr>
      <t xml:space="preserve">   </t>
    </r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</si>
  <si>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 xml:space="preserve">ค่าตอบแทน </t>
    </r>
  </si>
  <si>
    <t>ค่าตอบแทนผู้ปฏิบัติราชการอันเป็นประโยชน์แก่  อปท.</t>
  </si>
  <si>
    <t>ค่าเบี้ยประชุม</t>
  </si>
  <si>
    <t xml:space="preserve">ค่าตอบแทนการปฏิบัติงานนอกเวลาราชการ  </t>
  </si>
  <si>
    <t xml:space="preserve">ค่าเช่าบ้าน  </t>
  </si>
  <si>
    <t xml:space="preserve">เงินช่วยเหลือการศึกษาบุตร  </t>
  </si>
  <si>
    <t xml:space="preserve">เงินช่วยเหลือค่ารักษาพยาบาล  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</si>
  <si>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ค่าใช้สอย</t>
    </r>
  </si>
  <si>
    <t xml:space="preserve">รายจ่ายเพื่อให้ได้มาซึ่งบริการ  </t>
  </si>
  <si>
    <t xml:space="preserve">รายจ่ายเกี่ยวกับการรับรองและพิธีการ  </t>
  </si>
  <si>
    <t xml:space="preserve">รายจ่ายเกี่ยวเนื่องกับการปฏิบัติราชการที่ไม่เข้าลักษณะรายจ่ายหมวดอื่นๆ  </t>
  </si>
  <si>
    <t xml:space="preserve">ค่าบำรุงรักษาและซ่อมแซม  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</si>
  <si>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ค่าวัสดุ</t>
    </r>
    <r>
      <rPr>
        <b/>
        <sz val="16"/>
        <rFont val="TH SarabunPSK"/>
        <family val="2"/>
      </rPr>
      <t xml:space="preserve">  </t>
    </r>
  </si>
  <si>
    <t xml:space="preserve">วัสดุสำนักงาน  </t>
  </si>
  <si>
    <t xml:space="preserve">วัสดุไฟฟ้าและวิทยุ  </t>
  </si>
  <si>
    <t xml:space="preserve">วัสดุงานบ้านงานครัว  </t>
  </si>
  <si>
    <t>ค่าอาหารเสริม (นม)</t>
  </si>
  <si>
    <t>วัสดุก่อสร้าง</t>
  </si>
  <si>
    <t xml:space="preserve">วัสดุยานพาหนะและขนส่ง  </t>
  </si>
  <si>
    <t xml:space="preserve">วัสดุเชื้อเพลิงและหล่อลื่น  </t>
  </si>
  <si>
    <t xml:space="preserve">วัสดุวิทยาศาสตร์หรือการแพทย์  </t>
  </si>
  <si>
    <t xml:space="preserve">วัสดุการเกษตร  </t>
  </si>
  <si>
    <t xml:space="preserve">วัสดุโฆษณาและเผยแพร่  </t>
  </si>
  <si>
    <t xml:space="preserve">วัสดุเครื่องแต่งกาย  </t>
  </si>
  <si>
    <t>วัสดุกีฬา</t>
  </si>
  <si>
    <t xml:space="preserve">วัสดุคอมพิวเตอร์  </t>
  </si>
  <si>
    <t>วัสดุการศึกษา</t>
  </si>
  <si>
    <t xml:space="preserve">วัสดุเครื่องดับเพลิง  </t>
  </si>
  <si>
    <t xml:space="preserve">วัสดุอื่นๆ  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</si>
  <si>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ค่าสาธารณูปโภค</t>
    </r>
    <r>
      <rPr>
        <b/>
        <sz val="16"/>
        <rFont val="TH SarabunPSK"/>
        <family val="2"/>
      </rPr>
      <t xml:space="preserve">  </t>
    </r>
  </si>
  <si>
    <t xml:space="preserve">ค่าไฟฟ้า  </t>
  </si>
  <si>
    <t xml:space="preserve">ค่าน้ำประปา  </t>
  </si>
  <si>
    <t xml:space="preserve">ค่าบริการโทรศัพท์  </t>
  </si>
  <si>
    <t xml:space="preserve">ค่าบริการไปรษณีย์  </t>
  </si>
  <si>
    <t xml:space="preserve">ค่าบริการสื่อสารและโทรคมนาคม  </t>
  </si>
  <si>
    <r>
      <t>3. งบลงทุน</t>
    </r>
    <r>
      <rPr>
        <b/>
        <sz val="16"/>
        <rFont val="TH SarabunPSK"/>
        <family val="2"/>
      </rPr>
      <t xml:space="preserve">  </t>
    </r>
  </si>
  <si>
    <r>
      <t>หมวดค่าครุภัณฑ์ที่ดินและสิ่งก่อสร้าง</t>
    </r>
    <r>
      <rPr>
        <b/>
        <sz val="16"/>
        <rFont val="TH SarabunPSK"/>
        <family val="2"/>
      </rPr>
      <t xml:space="preserve">  </t>
    </r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</si>
  <si>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ค่าครุภัณฑ์</t>
    </r>
    <r>
      <rPr>
        <b/>
        <sz val="16"/>
        <rFont val="TH SarabunPSK"/>
        <family val="2"/>
      </rPr>
      <t xml:space="preserve">  </t>
    </r>
  </si>
  <si>
    <t>ครุภัณฑ์สำนักงาน</t>
  </si>
  <si>
    <t>ครุภัณฑ์การศึกษา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</si>
  <si>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</si>
  <si>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</si>
  <si>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</si>
  <si>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ครุภัณฑ์งานบ้านงานครัว</t>
  </si>
  <si>
    <t>ครุภัณฑ์เครื่องดับเพลิง</t>
  </si>
  <si>
    <t>ครุภัณฑ์สำรวจ</t>
  </si>
  <si>
    <t>ครุภัณฑ์คอมพิวเตอร์</t>
  </si>
  <si>
    <t>ครุภัณฑ์อื่น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</si>
  <si>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ค่าที่ดินและสิ่งก่อสร้าง</t>
    </r>
    <r>
      <rPr>
        <b/>
        <sz val="16"/>
        <rFont val="TH SarabunPSK"/>
        <family val="2"/>
      </rPr>
      <t xml:space="preserve">  </t>
    </r>
  </si>
  <si>
    <t>ค่าก่อสร้างสิ่งสาธารณูปโภค</t>
  </si>
  <si>
    <t>ค่าบำรุงรักษาและปรับปรุงที่ดินและสิ่งก่อสร้าง</t>
  </si>
  <si>
    <t>4. งบรายจ่ายอื่น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</si>
  <si>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หมวดรายจ่ายอื่น</t>
    </r>
    <r>
      <rPr>
        <b/>
        <sz val="16"/>
        <rFont val="TH SarabunPSK"/>
        <family val="2"/>
      </rPr>
      <t xml:space="preserve">  </t>
    </r>
  </si>
  <si>
    <t>5. งบเงินอุดหนุน</t>
  </si>
  <si>
    <r>
      <rPr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หมวดเงินอุดหนุน</t>
    </r>
    <r>
      <rPr>
        <b/>
        <sz val="16"/>
        <rFont val="TH SarabunPSK"/>
        <family val="2"/>
      </rPr>
      <t xml:space="preserve">  </t>
    </r>
  </si>
  <si>
    <t>เงินอุดหนุนองค์กรปกครองส่วนท้องถิ่น</t>
  </si>
  <si>
    <t xml:space="preserve">เงินอุดหนุนส่วนราชการ  </t>
  </si>
  <si>
    <t>เงินอุดหนุนเอกชน</t>
  </si>
  <si>
    <t xml:space="preserve">เงินอุดหนุนกิจการที่เป็นสาธารณประโยชน์  </t>
  </si>
  <si>
    <t xml:space="preserve"> รวมทุกหมวด</t>
  </si>
  <si>
    <t>ข้อบัญญัติงบประมาณรายจ่าย</t>
  </si>
  <si>
    <t>งบ/หมวด/ประเภทรายจ่าย                                   แผน</t>
  </si>
  <si>
    <t>แผนงาน</t>
  </si>
  <si>
    <t>แผนงานการ</t>
  </si>
  <si>
    <t>แผนงานเคหะ</t>
  </si>
  <si>
    <t>แผนงานสร้างความ</t>
  </si>
  <si>
    <t>แผนงานการศาสนา</t>
  </si>
  <si>
    <t>บริหารงานทั่วไป</t>
  </si>
  <si>
    <t>รักษาความสงบ</t>
  </si>
  <si>
    <t>และชุมชน</t>
  </si>
  <si>
    <t>เข้มแข็งของชุมชน</t>
  </si>
  <si>
    <t>วัฒนธรรม</t>
  </si>
  <si>
    <t>อุตสาหกรรม</t>
  </si>
  <si>
    <t>การเกษตร</t>
  </si>
  <si>
    <t>การ</t>
  </si>
  <si>
    <t>ภายใน</t>
  </si>
  <si>
    <t>และนันทนาการ</t>
  </si>
  <si>
    <t>และการโยธา</t>
  </si>
  <si>
    <t>พาณิชย์</t>
  </si>
  <si>
    <t>เงินสำรองจ่าย</t>
  </si>
  <si>
    <t>รายจ่ายตามข้อผูกพัน</t>
  </si>
  <si>
    <t>บำเหน็จ/</t>
  </si>
  <si>
    <t>เงินสมทบกองทุนบำเหน็จบำนาญ</t>
  </si>
  <si>
    <t>บำนาญ</t>
  </si>
  <si>
    <t>ข้าราชการส่วนท้องถิ่น (กบท.)</t>
  </si>
  <si>
    <t>รวมงบกลาง</t>
  </si>
  <si>
    <t>งบบุคลากร</t>
  </si>
  <si>
    <t>เงินเดือน</t>
  </si>
  <si>
    <t>(ฝ่ายการเมือง)</t>
  </si>
  <si>
    <t>เงินค่าตอบแทนประจำตำแหน่ง</t>
  </si>
  <si>
    <t>นายกและรองนายก อบต.</t>
  </si>
  <si>
    <t>เงินค่าตอบแทนพิเศษนายกและรองนายก อบต.</t>
  </si>
  <si>
    <t>เงินค่าตอบแทนเลขานุการนายก อบต.</t>
  </si>
  <si>
    <t>เงินค่าตอบแทนประธานสภา  รองประธานสภา</t>
  </si>
  <si>
    <t>สมาชิกสภา  และเลขานุการสภา อบต.</t>
  </si>
  <si>
    <t>(ฝ่ายประจำ)</t>
  </si>
  <si>
    <t>รวมงบบุคลากร</t>
  </si>
  <si>
    <t>งบดำเนินงาน</t>
  </si>
  <si>
    <t xml:space="preserve">ค่าตอบแทน </t>
  </si>
  <si>
    <t>ค่าตอบแทนผู้ปฏิบัติราชการอันเป็นประโยชน์แก่ อปท.</t>
  </si>
  <si>
    <t>ค่าใช้สอย</t>
  </si>
  <si>
    <t>รายจ่ายเกี่ยวเนื่องกับการปฏิบัติราชการ</t>
  </si>
  <si>
    <t xml:space="preserve">ที่ไม่เข้าลักษณะรายจ่ายหมวดอื่นๆ  </t>
  </si>
  <si>
    <t xml:space="preserve">ค่าวัสดุ  </t>
  </si>
  <si>
    <t>ค่าอาหารกลางวันเด็กนักเรียน</t>
  </si>
  <si>
    <t xml:space="preserve">ค่าสาธารณูปโภค  </t>
  </si>
  <si>
    <t>รวมงบดำเนินงาน</t>
  </si>
  <si>
    <t xml:space="preserve">งบลงทุน  </t>
  </si>
  <si>
    <t xml:space="preserve">ค่าครุภัณฑ์  </t>
  </si>
  <si>
    <t>ครุภัณฑ์ยานพาหนะและขนส่ง</t>
  </si>
  <si>
    <t xml:space="preserve">ครุภัณฑ์การเกษตร  </t>
  </si>
  <si>
    <t xml:space="preserve">ครุภัณฑ์วิทยาศาสตร์หรือการแพทย์  </t>
  </si>
  <si>
    <t>ครุภัณฑ์โรงงาน</t>
  </si>
  <si>
    <t>ครุภัณฑ์กีฬา</t>
  </si>
  <si>
    <t>ครุภัณฑ์อาวุธ</t>
  </si>
  <si>
    <t>ครุภัณฑ์ดนตรีและนาฎศิลป์</t>
  </si>
  <si>
    <t>ค่าที่ดินและ</t>
  </si>
  <si>
    <t xml:space="preserve">สิ่งก่อสร้าง  </t>
  </si>
  <si>
    <t xml:space="preserve">รวมงบลงทุน  </t>
  </si>
  <si>
    <t>งบรายจ่ายอื่น</t>
  </si>
  <si>
    <t xml:space="preserve">หมวดรายจ่ายอื่น  </t>
  </si>
  <si>
    <t xml:space="preserve">ค่าจ้างองค์กรหรือสถาบันที่เป็นกลาง  </t>
  </si>
  <si>
    <t>เพื่อเป็นผู้ดำเนินการสำรวจความพึงพอใจ</t>
  </si>
  <si>
    <t>รวมงบรายจ่ายอื่น</t>
  </si>
  <si>
    <t>งบเงินอุดหนุน</t>
  </si>
  <si>
    <t xml:space="preserve">หมวดเงินอุดหนุน  </t>
  </si>
  <si>
    <t>รวมงบเงินอุดหนุน</t>
  </si>
  <si>
    <t>สารบัญ</t>
  </si>
  <si>
    <t>2</t>
  </si>
  <si>
    <t>21</t>
  </si>
  <si>
    <t>หน้า</t>
  </si>
  <si>
    <r>
      <t xml:space="preserve">  เรื่อง</t>
    </r>
    <r>
      <rPr>
        <b/>
        <sz val="20"/>
        <rFont val="TH SarabunPSK"/>
        <family val="2"/>
      </rPr>
      <t xml:space="preserve">                                                                  </t>
    </r>
  </si>
  <si>
    <t xml:space="preserve">  ส่วนที่  1                                                                          </t>
  </si>
  <si>
    <t xml:space="preserve">  ส่วนที่  2                                                           </t>
  </si>
  <si>
    <t xml:space="preserve">  -  คำแถลงประกอบงบประมาณรายจ่าย  ประจำปีงบประมาณ  พ.ศ. 2559            </t>
  </si>
  <si>
    <t xml:space="preserve">  -  บันทึกหลักการและเหตุผล</t>
  </si>
  <si>
    <t xml:space="preserve">  -  รายจ่ายตามงานและงบรายจ่าย                                                    </t>
  </si>
  <si>
    <t xml:space="preserve">  -  ข้อบัญญัติงบประมาณรายจ่าย  ประจำปีงบประมาณ  พ.ศ. 2559                     </t>
  </si>
  <si>
    <t xml:space="preserve">  -  รายงานประมาณการรายรับ</t>
  </si>
  <si>
    <t xml:space="preserve">  -  รายงานรายละเอียดประมาณการรายรับงบประมาณรายจ่ายทั่วไป</t>
  </si>
  <si>
    <t xml:space="preserve">  -  รายงานประมาณการรายจ่าย</t>
  </si>
  <si>
    <t xml:space="preserve">  -  รายงานรายละเอียดประมาณการรายจ่ายงบประมาณรายจ่ายทั่วไป</t>
  </si>
  <si>
    <t xml:space="preserve">          -  แผนงานบริหารงานทั่วไป</t>
  </si>
  <si>
    <t xml:space="preserve">          -  แผนงานการรักษาความสงบภายใน</t>
  </si>
  <si>
    <t xml:space="preserve">          -  แผนงานการศึกษา</t>
  </si>
  <si>
    <t xml:space="preserve">          -  แผนงานสาธารณสุข</t>
  </si>
  <si>
    <t xml:space="preserve">          -  แผนงานสังคมสงเคราะห์</t>
  </si>
  <si>
    <t xml:space="preserve">          -  แผนงานเคหะและชุมชน</t>
  </si>
  <si>
    <t xml:space="preserve">          -  แผนงานสร้างความเข้มแข็งของชุมชน</t>
  </si>
  <si>
    <t xml:space="preserve">          -  แผนงานการศาสนา  วัฒนธรรมและนันทนาการ</t>
  </si>
  <si>
    <t xml:space="preserve">          -  แผนงานการเกษตร</t>
  </si>
  <si>
    <t xml:space="preserve">          -   แผนงานงบกลาง</t>
  </si>
  <si>
    <t xml:space="preserve">               - งานบริหารทั่วไป</t>
  </si>
  <si>
    <t xml:space="preserve">               - งานบริหารงานคลัง</t>
  </si>
  <si>
    <t xml:space="preserve">               - งานบริหารทั่วไปเกี่ยวกับการรักษาความสงบภายใน</t>
  </si>
  <si>
    <t xml:space="preserve">               - งานป้องกันภัยฝ่ายพลเรือนและระงับอัคคีภัย</t>
  </si>
  <si>
    <t xml:space="preserve">               - งานบริหารทั่วไปเกี่ยวกับการศึกษา</t>
  </si>
  <si>
    <t xml:space="preserve">               - งานระดับก่อนวันเรียนและประถมศึกษา</t>
  </si>
  <si>
    <t xml:space="preserve">               - งานระดับมัธยมศึกษา</t>
  </si>
  <si>
    <t xml:space="preserve">               - งานบริหารทั่วไปเกี่ยวกับสาธารณสุข</t>
  </si>
  <si>
    <t xml:space="preserve">               - งานโรงพยาบาล</t>
  </si>
  <si>
    <t xml:space="preserve">               - งานบริการสาธารณสุขและงานสาธารณสุขอื่น</t>
  </si>
  <si>
    <t xml:space="preserve">               - งานสวัสดิการสังคมและสังคมสงเคราะห์</t>
  </si>
  <si>
    <t xml:space="preserve">               - งานบริหารทั่วไปเกี่ยวกับเคหะและชุมชน</t>
  </si>
  <si>
    <t xml:space="preserve">               - งานไฟฟ้าและถนน</t>
  </si>
  <si>
    <t xml:space="preserve">               - งานส่งเสริมและสนับสนุนความเข้มแข็งชุมชน</t>
  </si>
  <si>
    <t xml:space="preserve">               - งานกีฬาและนันทนาการ</t>
  </si>
  <si>
    <t xml:space="preserve">               - งานศาสนาวัฒนธรรมท้องถิ่น</t>
  </si>
  <si>
    <t xml:space="preserve">               - งานอนุรักษ์แหล่งน้ำและป่าไม้</t>
  </si>
  <si>
    <t xml:space="preserve">               -  งานส่งเสริมการเกษตร</t>
  </si>
  <si>
    <t xml:space="preserve">               -  ข้อบัญญัติงบประมาณรายจ่าย  ประจำปีงบประมาณ  พ.ศ. 2559                     </t>
  </si>
  <si>
    <t xml:space="preserve">  -  ประกาศ  องค์การบริหารส่วนตำบลขามสะแกแสง  เรื่อง  เรียกประชุมสภาฯ</t>
  </si>
  <si>
    <t xml:space="preserve">  -  แบบเสนอร่างข้อบัญญัติงบประมาณรายจ่ายประจำปีงบประมาณ  พ.ศ. 2559</t>
  </si>
  <si>
    <t xml:space="preserve">     (บันทึกหลักการและเหตุผล)  </t>
  </si>
  <si>
    <t xml:space="preserve">  -  สำเนา  รายงานการประชุมสภาองค์การบริหารส่วนตำบลขามสะแกแสง  สมัยประชุมสามัญ</t>
  </si>
  <si>
    <t xml:space="preserve">     สมัยที่  3  ประจำปี  พ.ศ. 2558  ครั้งที่  1/2558  วันที่  14  สิงหาคม  พ.ศ. 2558</t>
  </si>
  <si>
    <t xml:space="preserve">     (วาระที่  1  ขั้นรับหลักการ)</t>
  </si>
  <si>
    <t xml:space="preserve">  -  สำเนา  รายงานการประชุมคณะกรรมการแปรญัตติร่างข้อบัญญัติฯ  ครั้งที่  1</t>
  </si>
  <si>
    <t xml:space="preserve">  -  สำเนา  รายงานการประชุมคณะกรรมการแปรญัตติร่างข้อบัญญัติฯ  ครั้งที่  2</t>
  </si>
  <si>
    <t xml:space="preserve">  -  รายงานผลการพิจารณาแปรญัตติร่างข้อบัญญัติงบประมาณรายจ่ายฯ</t>
  </si>
  <si>
    <t xml:space="preserve">     สมัยที่  3  ประจำปี  พ.ศ. 2558  ครั้งที่  2/2558  วันที่  28  สิงหาคม  พ.ศ. 2558</t>
  </si>
  <si>
    <t xml:space="preserve">     (วาระที่  2  ขั้นการแปรญัตติ  วาระที่  3  ขั้นการลงมติ)</t>
  </si>
  <si>
    <r>
      <t xml:space="preserve">  - </t>
    </r>
    <r>
      <rPr>
        <sz val="18"/>
        <rFont val="TH SarabunPSK"/>
        <family val="2"/>
      </rPr>
      <t xml:space="preserve"> สำเนา</t>
    </r>
    <r>
      <rPr>
        <b/>
        <sz val="18"/>
        <rFont val="TH SarabunPSK"/>
        <family val="2"/>
      </rPr>
      <t xml:space="preserve">  </t>
    </r>
    <r>
      <rPr>
        <sz val="18"/>
        <rFont val="TH SarabunPSK"/>
        <family val="2"/>
      </rPr>
      <t>ประกาศองค์การบริหารส่วนตำบลขามสะแกแสง  เรื่อง  ข้อบัญญัติงบประมาณรายจ่าย</t>
    </r>
  </si>
  <si>
    <t xml:space="preserve">     ประจำปีงบประมาณ  พ.ศ.  2559  </t>
  </si>
  <si>
    <t xml:space="preserve">        ข้อบัญญัติองค์การบริหารส่วนตำบล</t>
  </si>
  <si>
    <t xml:space="preserve">                           เรื่อง</t>
  </si>
  <si>
    <t xml:space="preserve">          งบประมาณรายจ่ายประจำปีงบประมาณ  พ.ศ. 2559</t>
  </si>
  <si>
    <t xml:space="preserve">                           ของ</t>
  </si>
  <si>
    <t xml:space="preserve">         องค์การบริหารส่วนตำบลขามสะแกแสง</t>
  </si>
  <si>
    <t xml:space="preserve">        อำเภอขามสะแกแสง  จังหวัดนครราชสีมา</t>
  </si>
  <si>
    <t>ประกอบงบประมาณรายจ่ายประจำปีงบประมาณ  พ.ศ. 2559</t>
  </si>
  <si>
    <t>-------------------------------------------</t>
  </si>
  <si>
    <t>ท่านประธานสภาฯ  และสมาชิกสภาองค์การบริหารส่วนตำบลขามสะแกแสง</t>
  </si>
  <si>
    <t>1.  สถานะการคลัง</t>
  </si>
  <si>
    <t>2.  การบริหารงบประมาณในปีงบประมาณ   2558</t>
  </si>
  <si>
    <t>บาท</t>
  </si>
  <si>
    <t xml:space="preserve">             -</t>
  </si>
  <si>
    <r>
      <t>3.  งบเฉพาะการ</t>
    </r>
    <r>
      <rPr>
        <sz val="16"/>
        <rFont val="TH SarabunPSK"/>
        <family val="2"/>
      </rPr>
      <t xml:space="preserve">  </t>
    </r>
  </si>
  <si>
    <t>ข้อบัญญัติงบประมาณรายจ่ายประจำปีต่อสภาองค์การบริหารส่วนตำบลขามสะแกแสง  อีกครั้งหนึ่ง</t>
  </si>
  <si>
    <t>ฉะนั้น  ในโอกาสนี้คณะผู้บริหารองค์การบริหารส่วนตำบลขามสะแกแสง  จึงขอชี้แจงให้ท่านประธานสภาและ</t>
  </si>
  <si>
    <t>สมาชิกทุกท่านได้ทราบถึงสถานะการคลัง  ตลอดจนหลักการและแนวนโยบายการดำเนินการ  ในปีงบประมาณ</t>
  </si>
  <si>
    <t>พ.ศ. 2559  ดังต่อไปนี้</t>
  </si>
  <si>
    <t>ตำบลขามสะแกแสง  มีสถานะการเงิน  ดังนี้</t>
  </si>
  <si>
    <t>ตำแหน่ง  ผู้ช่วยเจ้าหน้าที่ส่งเสริมสุขภาพ  จำนวน  1  อัตรา</t>
  </si>
  <si>
    <t xml:space="preserve">          บัดนี้  ถึงเวลาที่คณะผู้บริหารขององค์การบริหารส่วนตำบลขามสะแกแสง  จะได้เสนอร่าง</t>
  </si>
  <si>
    <t xml:space="preserve">          1.1  งบประมาณรายจ่ายทั่วไป</t>
  </si>
  <si>
    <t xml:space="preserve">          1.2  เงินกู้คงค้าง  จำนวน          -          บาท</t>
  </si>
  <si>
    <t xml:space="preserve">  ส่วนที่  1</t>
  </si>
  <si>
    <t xml:space="preserve">  คำแถลงประกอบงบประมาณรายจ่าย</t>
  </si>
  <si>
    <t xml:space="preserve">  ประจำปีงบประมาณ  พ.ศ. 2559</t>
  </si>
  <si>
    <t xml:space="preserve">  ของ</t>
  </si>
  <si>
    <t xml:space="preserve">  องค์การบริหารส่วนตำบลขามสะแกแสง</t>
  </si>
  <si>
    <t xml:space="preserve">  อำเภอขามสะแกแสง  จังหวัดนครราชสีมา</t>
  </si>
  <si>
    <t xml:space="preserve">                  ในปีงบประมาณ  พ.ศ.  2558  ณ  วันที่  31  กรกฎาคม  พ.ศ.  2558  องค์การบริหารส่วน</t>
  </si>
  <si>
    <t xml:space="preserve">                  ณ  วันที่  31  กรกฎาคม  พ.ศ.  2558</t>
  </si>
  <si>
    <r>
      <t xml:space="preserve">                  1.1.4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รายการกันเงินไว้แบบก่อหนี้ผูกพันและยังไม่ได้เบิกจ่าย  จำนวน     -     โครงการ</t>
    </r>
  </si>
  <si>
    <t xml:space="preserve">                            รวม          -          บาท</t>
  </si>
  <si>
    <t xml:space="preserve">                            รวม  140,000  บาท</t>
  </si>
  <si>
    <r>
      <t xml:space="preserve">                  1.1.2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เงินสะสม                            จำนวน  7,288,104.29  บาท</t>
    </r>
  </si>
  <si>
    <r>
      <t xml:space="preserve">                  1.1.5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รายการที่ได้กันเงินไว้โดยที่ยังไม่ได้ก่อหนี้ผูกพัน           จำนวน  1  โครงการ</t>
    </r>
  </si>
  <si>
    <r>
      <t xml:space="preserve">                  1.1.1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เงินฝากธนาคาร                    จำนวน  27,975,154.72  บาท</t>
    </r>
  </si>
  <si>
    <r>
      <t xml:space="preserve">                  1.1.3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ทุนสำรองเงินสะสม                 จำนวน  8,833,571.56  บาท</t>
    </r>
  </si>
  <si>
    <t xml:space="preserve">     (1)  รายรับจริงทั้งสิ้น  จำนวน  21,446,747.54  บาท  ประกอบด้วย</t>
  </si>
  <si>
    <t xml:space="preserve">           หมวดภาษีอากร</t>
  </si>
  <si>
    <t xml:space="preserve">           หมวดค่าธรรมเนียม  ค่าปรับ  และใบอนุญาต</t>
  </si>
  <si>
    <t xml:space="preserve">           หมวดรายได้จากทรัพย์สิน</t>
  </si>
  <si>
    <t xml:space="preserve">           หมวดรายได้จากสาธารณูปโภคและการพาณิชย์</t>
  </si>
  <si>
    <t xml:space="preserve">           หมวดรายได้เบ็ดเตล็ด</t>
  </si>
  <si>
    <t xml:space="preserve">           หมวดรายได้จากทุน</t>
  </si>
  <si>
    <t xml:space="preserve">           หมวดภาษีจัดสรร</t>
  </si>
  <si>
    <t xml:space="preserve">           หมวดเงินอุดหนุนทั่วไป</t>
  </si>
  <si>
    <t xml:space="preserve">     (2)  เงินอุดหนุนที่รัฐบาลให้โดยระบุวัตถุประสงค์  จำนวน  13,254,600  บาท</t>
  </si>
  <si>
    <t xml:space="preserve">     (3)  รายจ่ายจริง  จำนวน  13,728,936.37  บาท  ประกอบด้วย</t>
  </si>
  <si>
    <t xml:space="preserve">           งบกลาง</t>
  </si>
  <si>
    <t xml:space="preserve">           งบบุคลากร  (หมวดเงินเดือน  ค่าจ้างประจำ  และค่าจ้างชั่วคราว)</t>
  </si>
  <si>
    <r>
      <t xml:space="preserve">           งบดำเนินงาน </t>
    </r>
    <r>
      <rPr>
        <sz val="14"/>
        <rFont val="TH SarabunPSK"/>
        <family val="2"/>
      </rPr>
      <t>(หมวดค่าตอบแทน ใช้สอยและวัสดุ และหมวดค่าสาธารณูปโภค)</t>
    </r>
  </si>
  <si>
    <t xml:space="preserve">           งบลงทุน  (หมวดค่าครุภัณฑ์  ที่ดินและสิ่งก่อสร้าง)</t>
  </si>
  <si>
    <t xml:space="preserve">           งบรายจ่ายอื่น  (หมวดรายจ่ายอื่น)</t>
  </si>
  <si>
    <t xml:space="preserve">           งบเงินอุดหนุน  (หมวดเงินอุดหนุน)</t>
  </si>
  <si>
    <t xml:space="preserve">     (4)  รายจ่ายที่จ่ายจากเงินอุดหนุนที่รัฐบาลให้โดยระบุวัตถุประสงค์</t>
  </si>
  <si>
    <t xml:space="preserve">     ประเภทกิจการ          -          กิจการ          -</t>
  </si>
  <si>
    <t xml:space="preserve">     กู้เงินจากธนาคาร/กสท./อื่นๆ                                      จำนวน</t>
  </si>
  <si>
    <t xml:space="preserve">     กำไรสุทธิ                                                              จำนวน</t>
  </si>
  <si>
    <t xml:space="preserve">     ทรัพย์จำนำ                                                           จำนวน</t>
  </si>
  <si>
    <t xml:space="preserve">     ยืมเงินสะสมจากเทศบาล                                           จำนวน</t>
  </si>
  <si>
    <t xml:space="preserve">     เงินฝากธนาคารทั้งสิ้น  ณ  วันที่     -                             จำนวน</t>
  </si>
  <si>
    <t xml:space="preserve">     (5)  มีการจ่ายเงินสะสมเพื่อดำเนินการตามอำนาจหน้าที่        จำนวน</t>
  </si>
  <si>
    <t xml:space="preserve">     ปีงบประมาณ  พ.ศ.    -   มีรายรับจริง   -   บาท          รายจ่ายจริง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</si>
</sst>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(* #,##0_);_(* \(#,##0\);_(* &quot;-&quot;??_);_(@_)"/>
    <numFmt numFmtId="194" formatCode="_-* #,##0.000_-;\-* #,##0.000_-;_-* &quot;-&quot;??_-;_-@_-"/>
    <numFmt numFmtId="195" formatCode="&quot;฿&quot;#,##0.00"/>
    <numFmt numFmtId="196" formatCode="#,##0.00_ ;\-#,##0.00\ "/>
    <numFmt numFmtId="197" formatCode="#,##0.0_ ;\-#,##0.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000000000_-;\-* #,##0.0000000000_-;_-* &quot;-&quot;??_-;_-@_-"/>
    <numFmt numFmtId="205" formatCode="_-* #,##0.00000000000_-;\-* #,##0.00000000000_-;_-* &quot;-&quot;??_-;_-@_-"/>
    <numFmt numFmtId="206" formatCode="_-* #,##0.000000000000_-;\-* #,##0.000000000000_-;_-* &quot;-&quot;??_-;_-@_-"/>
    <numFmt numFmtId="207" formatCode="_-* #,##0.0000000000000_-;\-* #,##0.0000000000000_-;_-* &quot;-&quot;??_-;_-@_-"/>
    <numFmt numFmtId="208" formatCode="[$-1070000]d/m/yy;@"/>
  </numFmts>
  <fonts count="8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6"/>
      <name val="TH SarabunIT๙"/>
      <family val="2"/>
    </font>
    <font>
      <b/>
      <sz val="15"/>
      <name val="TH SarabunPSK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 val="single"/>
      <sz val="16"/>
      <name val="TH SarabunPSK"/>
      <family val="2"/>
    </font>
    <font>
      <sz val="14"/>
      <name val="TH SarabunPSK"/>
      <family val="2"/>
    </font>
    <font>
      <b/>
      <i/>
      <u val="single"/>
      <sz val="14"/>
      <name val="TH SarabunPSK"/>
      <family val="2"/>
    </font>
    <font>
      <sz val="16"/>
      <name val="Arial"/>
      <family val="2"/>
    </font>
    <font>
      <b/>
      <sz val="32"/>
      <name val="TH SarabunPSK"/>
      <family val="2"/>
    </font>
    <font>
      <b/>
      <sz val="28"/>
      <name val="TH SarabunPSK"/>
      <family val="2"/>
    </font>
    <font>
      <sz val="28"/>
      <name val="Arial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24"/>
      <name val="Angsana New"/>
      <family val="1"/>
    </font>
    <font>
      <sz val="14"/>
      <name val="Angsana New"/>
      <family val="1"/>
    </font>
    <font>
      <sz val="22"/>
      <name val="Angsana New"/>
      <family val="1"/>
    </font>
    <font>
      <b/>
      <sz val="40"/>
      <name val="TH SarabunPSK"/>
      <family val="2"/>
    </font>
    <font>
      <sz val="28"/>
      <name val="TH SarabunPSK"/>
      <family val="2"/>
    </font>
    <font>
      <b/>
      <sz val="36"/>
      <name val="TH SarabunPSK"/>
      <family val="2"/>
    </font>
    <font>
      <sz val="24"/>
      <name val="TH SarabunPSK"/>
      <family val="2"/>
    </font>
    <font>
      <b/>
      <sz val="24"/>
      <name val="TH SarabunPSK"/>
      <family val="2"/>
    </font>
    <font>
      <sz val="3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sz val="26"/>
      <name val="TH SarabunPSK"/>
      <family val="2"/>
    </font>
    <font>
      <sz val="26"/>
      <name val="Arial"/>
      <family val="2"/>
    </font>
    <font>
      <sz val="18"/>
      <name val="Arial"/>
      <family val="2"/>
    </font>
    <font>
      <sz val="7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9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23" borderId="1" applyNumberFormat="0" applyAlignment="0" applyProtection="0"/>
    <xf numFmtId="0" fontId="75" fillId="24" borderId="0" applyNumberFormat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33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192" fontId="2" fillId="0" borderId="0" xfId="33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192" fontId="1" fillId="0" borderId="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92" fontId="2" fillId="0" borderId="0" xfId="35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2" fillId="0" borderId="0" xfId="33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43" fontId="2" fillId="0" borderId="12" xfId="33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3" fontId="1" fillId="0" borderId="14" xfId="33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3" fontId="1" fillId="0" borderId="10" xfId="33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43" fontId="2" fillId="0" borderId="10" xfId="33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3" fontId="2" fillId="0" borderId="11" xfId="33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3" fontId="2" fillId="0" borderId="13" xfId="33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3" fontId="1" fillId="0" borderId="12" xfId="33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43" fontId="1" fillId="0" borderId="15" xfId="33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43" fontId="1" fillId="0" borderId="17" xfId="33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43" fontId="2" fillId="0" borderId="14" xfId="33" applyNumberFormat="1" applyFont="1" applyBorder="1" applyAlignment="1">
      <alignment horizontal="right" vertical="top" wrapText="1"/>
    </xf>
    <xf numFmtId="43" fontId="2" fillId="0" borderId="0" xfId="33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33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43" fontId="2" fillId="0" borderId="14" xfId="33" applyFont="1" applyBorder="1" applyAlignment="1">
      <alignment horizontal="right" vertical="top" wrapText="1"/>
    </xf>
    <xf numFmtId="0" fontId="13" fillId="0" borderId="21" xfId="0" applyFont="1" applyBorder="1" applyAlignment="1">
      <alignment horizontal="center" vertical="top" wrapText="1"/>
    </xf>
    <xf numFmtId="43" fontId="1" fillId="0" borderId="14" xfId="33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192" fontId="1" fillId="0" borderId="10" xfId="33" applyNumberFormat="1" applyFont="1" applyFill="1" applyBorder="1" applyAlignment="1">
      <alignment/>
    </xf>
    <xf numFmtId="0" fontId="6" fillId="0" borderId="20" xfId="0" applyFont="1" applyBorder="1" applyAlignment="1">
      <alignment horizontal="right" vertical="top" wrapText="1"/>
    </xf>
    <xf numFmtId="192" fontId="1" fillId="0" borderId="20" xfId="33" applyNumberFormat="1" applyFont="1" applyFill="1" applyBorder="1" applyAlignment="1">
      <alignment/>
    </xf>
    <xf numFmtId="192" fontId="1" fillId="0" borderId="14" xfId="33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43" fontId="1" fillId="0" borderId="10" xfId="33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192" fontId="1" fillId="0" borderId="21" xfId="33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43" fontId="13" fillId="0" borderId="12" xfId="33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vertical="top" wrapText="1"/>
    </xf>
    <xf numFmtId="43" fontId="13" fillId="0" borderId="14" xfId="33" applyFont="1" applyBorder="1" applyAlignment="1">
      <alignment horizontal="right" vertical="top" wrapText="1"/>
    </xf>
    <xf numFmtId="43" fontId="1" fillId="0" borderId="12" xfId="33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3" fontId="1" fillId="0" borderId="0" xfId="33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center"/>
    </xf>
    <xf numFmtId="195" fontId="17" fillId="0" borderId="12" xfId="0" applyNumberFormat="1" applyFont="1" applyBorder="1" applyAlignment="1">
      <alignment horizontal="center" vertical="center"/>
    </xf>
    <xf numFmtId="43" fontId="1" fillId="0" borderId="16" xfId="33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43" fontId="1" fillId="0" borderId="19" xfId="33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center"/>
    </xf>
    <xf numFmtId="208" fontId="19" fillId="0" borderId="0" xfId="0" applyNumberFormat="1" applyFont="1" applyAlignment="1">
      <alignment horizontal="center"/>
    </xf>
    <xf numFmtId="208" fontId="20" fillId="0" borderId="0" xfId="0" applyNumberFormat="1" applyFont="1" applyAlignment="1">
      <alignment horizontal="center"/>
    </xf>
    <xf numFmtId="49" fontId="13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192" fontId="1" fillId="0" borderId="14" xfId="33" applyNumberFormat="1" applyFont="1" applyBorder="1" applyAlignment="1">
      <alignment horizontal="center" vertical="top" wrapText="1"/>
    </xf>
    <xf numFmtId="192" fontId="2" fillId="0" borderId="14" xfId="33" applyNumberFormat="1" applyFont="1" applyBorder="1" applyAlignment="1">
      <alignment horizontal="center"/>
    </xf>
    <xf numFmtId="192" fontId="2" fillId="0" borderId="23" xfId="0" applyNumberFormat="1" applyFont="1" applyBorder="1" applyAlignment="1">
      <alignment/>
    </xf>
    <xf numFmtId="192" fontId="2" fillId="0" borderId="14" xfId="33" applyNumberFormat="1" applyFont="1" applyBorder="1" applyAlignment="1">
      <alignment horizontal="center" vertical="top" wrapText="1"/>
    </xf>
    <xf numFmtId="192" fontId="2" fillId="0" borderId="21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2" fontId="1" fillId="0" borderId="14" xfId="33" applyNumberFormat="1" applyFont="1" applyBorder="1" applyAlignment="1">
      <alignment vertical="top" wrapText="1"/>
    </xf>
    <xf numFmtId="192" fontId="1" fillId="0" borderId="14" xfId="33" applyNumberFormat="1" applyFont="1" applyBorder="1" applyAlignment="1">
      <alignment horizontal="center" vertical="top"/>
    </xf>
    <xf numFmtId="0" fontId="13" fillId="0" borderId="14" xfId="0" applyFont="1" applyBorder="1" applyAlignment="1">
      <alignment vertical="top" wrapText="1"/>
    </xf>
    <xf numFmtId="192" fontId="1" fillId="0" borderId="0" xfId="33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3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top" wrapText="1"/>
    </xf>
    <xf numFmtId="43" fontId="2" fillId="0" borderId="10" xfId="33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43" fontId="1" fillId="0" borderId="10" xfId="33" applyNumberFormat="1" applyFont="1" applyBorder="1" applyAlignment="1">
      <alignment horizontal="center" vertical="top" wrapText="1"/>
    </xf>
    <xf numFmtId="43" fontId="1" fillId="0" borderId="15" xfId="33" applyNumberFormat="1" applyFont="1" applyBorder="1" applyAlignment="1">
      <alignment horizontal="center" vertical="top" wrapText="1"/>
    </xf>
    <xf numFmtId="43" fontId="1" fillId="0" borderId="20" xfId="33" applyNumberFormat="1" applyFont="1" applyBorder="1" applyAlignment="1">
      <alignment horizontal="center" vertical="top" wrapText="1"/>
    </xf>
    <xf numFmtId="43" fontId="1" fillId="0" borderId="12" xfId="33" applyNumberFormat="1" applyFont="1" applyBorder="1" applyAlignment="1">
      <alignment horizontal="center" vertical="top" wrapText="1"/>
    </xf>
    <xf numFmtId="43" fontId="2" fillId="0" borderId="14" xfId="33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96" fontId="1" fillId="0" borderId="10" xfId="33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top" wrapText="1"/>
    </xf>
    <xf numFmtId="196" fontId="2" fillId="0" borderId="10" xfId="33" applyNumberFormat="1" applyFont="1" applyBorder="1" applyAlignment="1">
      <alignment horizontal="right" vertical="center"/>
    </xf>
    <xf numFmtId="43" fontId="1" fillId="0" borderId="20" xfId="33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43" fontId="1" fillId="0" borderId="11" xfId="33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3" fontId="1" fillId="0" borderId="13" xfId="33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4" xfId="33" applyFont="1" applyBorder="1" applyAlignment="1">
      <alignment horizontal="center" vertical="top" wrapText="1"/>
    </xf>
    <xf numFmtId="43" fontId="1" fillId="0" borderId="21" xfId="33" applyFont="1" applyBorder="1" applyAlignment="1">
      <alignment horizontal="right" vertical="top" wrapText="1"/>
    </xf>
    <xf numFmtId="196" fontId="1" fillId="0" borderId="20" xfId="33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43" fontId="2" fillId="0" borderId="12" xfId="33" applyNumberFormat="1" applyFont="1" applyBorder="1" applyAlignment="1">
      <alignment horizontal="left" vertical="center"/>
    </xf>
    <xf numFmtId="43" fontId="13" fillId="0" borderId="14" xfId="33" applyNumberFormat="1" applyFont="1" applyBorder="1" applyAlignment="1">
      <alignment horizontal="right" vertical="top" wrapText="1"/>
    </xf>
    <xf numFmtId="43" fontId="13" fillId="0" borderId="14" xfId="33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right" vertical="top" wrapText="1"/>
    </xf>
    <xf numFmtId="43" fontId="13" fillId="0" borderId="0" xfId="33" applyNumberFormat="1" applyFont="1" applyBorder="1" applyAlignment="1">
      <alignment horizontal="right" vertical="top" wrapText="1"/>
    </xf>
    <xf numFmtId="43" fontId="13" fillId="0" borderId="0" xfId="33" applyNumberFormat="1" applyFont="1" applyBorder="1" applyAlignment="1">
      <alignment horizontal="left" vertical="center"/>
    </xf>
    <xf numFmtId="196" fontId="1" fillId="0" borderId="14" xfId="33" applyNumberFormat="1" applyFont="1" applyBorder="1" applyAlignment="1">
      <alignment horizontal="right" vertical="center"/>
    </xf>
    <xf numFmtId="43" fontId="1" fillId="0" borderId="14" xfId="33" applyNumberFormat="1" applyFont="1" applyBorder="1" applyAlignment="1">
      <alignment horizontal="left" vertical="center"/>
    </xf>
    <xf numFmtId="196" fontId="1" fillId="0" borderId="15" xfId="33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top" wrapText="1"/>
    </xf>
    <xf numFmtId="43" fontId="2" fillId="0" borderId="14" xfId="33" applyNumberFormat="1" applyFont="1" applyBorder="1" applyAlignment="1">
      <alignment horizontal="left" vertical="center"/>
    </xf>
    <xf numFmtId="43" fontId="2" fillId="0" borderId="12" xfId="33" applyFont="1" applyBorder="1" applyAlignment="1">
      <alignment horizontal="right" vertical="top" wrapText="1"/>
    </xf>
    <xf numFmtId="43" fontId="1" fillId="0" borderId="15" xfId="33" applyFont="1" applyBorder="1" applyAlignment="1">
      <alignment horizontal="right" vertical="top" wrapText="1"/>
    </xf>
    <xf numFmtId="43" fontId="1" fillId="0" borderId="11" xfId="33" applyFont="1" applyBorder="1" applyAlignment="1">
      <alignment horizontal="right" vertical="top" wrapText="1"/>
    </xf>
    <xf numFmtId="43" fontId="1" fillId="0" borderId="19" xfId="33" applyFont="1" applyBorder="1" applyAlignment="1">
      <alignment horizontal="right" vertical="top" wrapText="1"/>
    </xf>
    <xf numFmtId="43" fontId="1" fillId="0" borderId="13" xfId="33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horizontal="left"/>
    </xf>
    <xf numFmtId="43" fontId="1" fillId="0" borderId="0" xfId="33" applyFont="1" applyBorder="1" applyAlignment="1">
      <alignment horizontal="center" vertical="top" wrapText="1"/>
    </xf>
    <xf numFmtId="43" fontId="2" fillId="0" borderId="0" xfId="33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1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92" fontId="2" fillId="0" borderId="14" xfId="33" applyNumberFormat="1" applyFont="1" applyFill="1" applyBorder="1" applyAlignment="1">
      <alignment horizontal="right" vertical="top" wrapText="1"/>
    </xf>
    <xf numFmtId="196" fontId="2" fillId="0" borderId="14" xfId="33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/>
    </xf>
    <xf numFmtId="192" fontId="2" fillId="0" borderId="12" xfId="33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/>
    </xf>
    <xf numFmtId="192" fontId="1" fillId="0" borderId="14" xfId="33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92" fontId="2" fillId="0" borderId="0" xfId="33" applyNumberFormat="1" applyFont="1" applyFill="1" applyBorder="1" applyAlignment="1">
      <alignment horizontal="right" vertical="top" wrapText="1"/>
    </xf>
    <xf numFmtId="192" fontId="1" fillId="0" borderId="14" xfId="33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92" fontId="1" fillId="0" borderId="0" xfId="33" applyNumberFormat="1" applyFont="1" applyBorder="1" applyAlignment="1">
      <alignment/>
    </xf>
    <xf numFmtId="196" fontId="1" fillId="0" borderId="0" xfId="33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justify"/>
    </xf>
    <xf numFmtId="0" fontId="1" fillId="0" borderId="14" xfId="0" applyFont="1" applyBorder="1" applyAlignment="1">
      <alignment/>
    </xf>
    <xf numFmtId="196" fontId="15" fillId="0" borderId="14" xfId="33" applyNumberFormat="1" applyFont="1" applyBorder="1" applyAlignment="1">
      <alignment horizontal="right" vertical="center"/>
    </xf>
    <xf numFmtId="43" fontId="6" fillId="0" borderId="14" xfId="33" applyNumberFormat="1" applyFont="1" applyFill="1" applyBorder="1" applyAlignment="1">
      <alignment horizontal="right" vertical="top" wrapText="1"/>
    </xf>
    <xf numFmtId="0" fontId="25" fillId="0" borderId="20" xfId="0" applyFont="1" applyFill="1" applyBorder="1" applyAlignment="1">
      <alignment/>
    </xf>
    <xf numFmtId="43" fontId="6" fillId="0" borderId="12" xfId="33" applyNumberFormat="1" applyFont="1" applyFill="1" applyBorder="1" applyAlignment="1">
      <alignment horizontal="right" vertical="top" wrapText="1"/>
    </xf>
    <xf numFmtId="43" fontId="2" fillId="0" borderId="12" xfId="33" applyFont="1" applyFill="1" applyBorder="1" applyAlignment="1">
      <alignment horizontal="right" vertical="top" wrapText="1"/>
    </xf>
    <xf numFmtId="43" fontId="6" fillId="0" borderId="12" xfId="33" applyFont="1" applyFill="1" applyBorder="1" applyAlignment="1">
      <alignment horizontal="right" vertical="top" wrapText="1"/>
    </xf>
    <xf numFmtId="43" fontId="1" fillId="0" borderId="14" xfId="33" applyFont="1" applyBorder="1" applyAlignment="1">
      <alignment/>
    </xf>
    <xf numFmtId="43" fontId="1" fillId="0" borderId="14" xfId="33" applyNumberFormat="1" applyFont="1" applyBorder="1" applyAlignment="1">
      <alignment horizontal="right"/>
    </xf>
    <xf numFmtId="192" fontId="1" fillId="0" borderId="14" xfId="33" applyNumberFormat="1" applyFont="1" applyBorder="1" applyAlignment="1">
      <alignment horizontal="right"/>
    </xf>
    <xf numFmtId="43" fontId="1" fillId="0" borderId="0" xfId="33" applyNumberFormat="1" applyFont="1" applyBorder="1" applyAlignment="1">
      <alignment horizontal="right"/>
    </xf>
    <xf numFmtId="192" fontId="1" fillId="0" borderId="0" xfId="33" applyNumberFormat="1" applyFont="1" applyBorder="1" applyAlignment="1">
      <alignment horizontal="right"/>
    </xf>
    <xf numFmtId="43" fontId="15" fillId="0" borderId="14" xfId="33" applyNumberFormat="1" applyFont="1" applyBorder="1" applyAlignment="1">
      <alignment/>
    </xf>
    <xf numFmtId="43" fontId="1" fillId="0" borderId="14" xfId="33" applyNumberFormat="1" applyFont="1" applyBorder="1" applyAlignment="1">
      <alignment/>
    </xf>
    <xf numFmtId="43" fontId="15" fillId="0" borderId="14" xfId="33" applyNumberFormat="1" applyFont="1" applyBorder="1" applyAlignment="1">
      <alignment horizontal="left" vertical="center"/>
    </xf>
    <xf numFmtId="43" fontId="2" fillId="0" borderId="14" xfId="33" applyNumberFormat="1" applyFont="1" applyFill="1" applyBorder="1" applyAlignment="1">
      <alignment horizontal="right" vertical="top" wrapText="1"/>
    </xf>
    <xf numFmtId="43" fontId="1" fillId="0" borderId="0" xfId="33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192" fontId="2" fillId="0" borderId="14" xfId="33" applyNumberFormat="1" applyFont="1" applyBorder="1" applyAlignment="1">
      <alignment/>
    </xf>
    <xf numFmtId="43" fontId="6" fillId="0" borderId="14" xfId="33" applyFont="1" applyFill="1" applyBorder="1" applyAlignment="1">
      <alignment horizontal="right" vertical="top" wrapText="1"/>
    </xf>
    <xf numFmtId="43" fontId="15" fillId="0" borderId="0" xfId="33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3" fillId="0" borderId="24" xfId="0" applyFont="1" applyFill="1" applyBorder="1" applyAlignment="1">
      <alignment/>
    </xf>
    <xf numFmtId="192" fontId="23" fillId="0" borderId="14" xfId="33" applyNumberFormat="1" applyFont="1" applyBorder="1" applyAlignment="1">
      <alignment horizontal="center" vertical="center"/>
    </xf>
    <xf numFmtId="192" fontId="21" fillId="0" borderId="14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21" fillId="0" borderId="17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192" fontId="23" fillId="0" borderId="10" xfId="33" applyNumberFormat="1" applyFont="1" applyBorder="1" applyAlignment="1">
      <alignment horizontal="center" vertical="center"/>
    </xf>
    <xf numFmtId="19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92" fontId="23" fillId="0" borderId="22" xfId="33" applyNumberFormat="1" applyFont="1" applyBorder="1" applyAlignment="1">
      <alignment horizontal="center" vertical="center"/>
    </xf>
    <xf numFmtId="192" fontId="21" fillId="0" borderId="11" xfId="0" applyNumberFormat="1" applyFont="1" applyBorder="1" applyAlignment="1">
      <alignment/>
    </xf>
    <xf numFmtId="0" fontId="21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192" fontId="23" fillId="0" borderId="0" xfId="33" applyNumberFormat="1" applyFont="1" applyBorder="1" applyAlignment="1">
      <alignment horizontal="center" vertical="center"/>
    </xf>
    <xf numFmtId="192" fontId="23" fillId="0" borderId="17" xfId="33" applyNumberFormat="1" applyFont="1" applyBorder="1" applyAlignment="1">
      <alignment horizontal="center" vertical="center"/>
    </xf>
    <xf numFmtId="192" fontId="21" fillId="0" borderId="13" xfId="0" applyNumberFormat="1" applyFont="1" applyBorder="1" applyAlignment="1">
      <alignment/>
    </xf>
    <xf numFmtId="0" fontId="21" fillId="0" borderId="14" xfId="0" applyFont="1" applyFill="1" applyBorder="1" applyAlignment="1">
      <alignment/>
    </xf>
    <xf numFmtId="192" fontId="21" fillId="0" borderId="14" xfId="33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/>
    </xf>
    <xf numFmtId="192" fontId="23" fillId="0" borderId="17" xfId="33" applyNumberFormat="1" applyFont="1" applyBorder="1" applyAlignment="1">
      <alignment/>
    </xf>
    <xf numFmtId="192" fontId="21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15" xfId="0" applyFont="1" applyFill="1" applyBorder="1" applyAlignment="1">
      <alignment/>
    </xf>
    <xf numFmtId="192" fontId="23" fillId="0" borderId="10" xfId="33" applyNumberFormat="1" applyFont="1" applyBorder="1" applyAlignment="1">
      <alignment/>
    </xf>
    <xf numFmtId="192" fontId="23" fillId="0" borderId="22" xfId="33" applyNumberFormat="1" applyFont="1" applyBorder="1" applyAlignment="1">
      <alignment/>
    </xf>
    <xf numFmtId="0" fontId="23" fillId="0" borderId="19" xfId="0" applyFont="1" applyFill="1" applyBorder="1" applyAlignment="1">
      <alignment/>
    </xf>
    <xf numFmtId="192" fontId="23" fillId="0" borderId="12" xfId="33" applyNumberFormat="1" applyFont="1" applyBorder="1" applyAlignment="1">
      <alignment/>
    </xf>
    <xf numFmtId="192" fontId="23" fillId="0" borderId="24" xfId="33" applyNumberFormat="1" applyFont="1" applyBorder="1" applyAlignment="1">
      <alignment/>
    </xf>
    <xf numFmtId="192" fontId="21" fillId="0" borderId="12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5" fillId="0" borderId="24" xfId="0" applyFont="1" applyFill="1" applyBorder="1" applyAlignment="1">
      <alignment/>
    </xf>
    <xf numFmtId="192" fontId="23" fillId="0" borderId="14" xfId="33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92" fontId="21" fillId="0" borderId="14" xfId="33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192" fontId="23" fillId="0" borderId="0" xfId="33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23" fillId="0" borderId="15" xfId="0" applyFont="1" applyBorder="1" applyAlignment="1">
      <alignment/>
    </xf>
    <xf numFmtId="192" fontId="23" fillId="0" borderId="23" xfId="33" applyNumberFormat="1" applyFont="1" applyBorder="1" applyAlignment="1">
      <alignment/>
    </xf>
    <xf numFmtId="192" fontId="23" fillId="0" borderId="20" xfId="33" applyNumberFormat="1" applyFont="1" applyBorder="1" applyAlignment="1">
      <alignment/>
    </xf>
    <xf numFmtId="0" fontId="21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192" fontId="21" fillId="0" borderId="23" xfId="33" applyNumberFormat="1" applyFont="1" applyBorder="1" applyAlignment="1">
      <alignment/>
    </xf>
    <xf numFmtId="0" fontId="27" fillId="0" borderId="2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92" fontId="21" fillId="0" borderId="10" xfId="33" applyNumberFormat="1" applyFont="1" applyBorder="1" applyAlignment="1">
      <alignment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8" fontId="18" fillId="0" borderId="0" xfId="0" applyNumberFormat="1" applyFont="1" applyAlignment="1">
      <alignment horizontal="center"/>
    </xf>
    <xf numFmtId="208" fontId="0" fillId="0" borderId="0" xfId="0" applyNumberFormat="1" applyAlignment="1">
      <alignment horizontal="center"/>
    </xf>
    <xf numFmtId="208" fontId="19" fillId="0" borderId="0" xfId="0" applyNumberFormat="1" applyFont="1" applyAlignment="1">
      <alignment horizontal="center"/>
    </xf>
    <xf numFmtId="208" fontId="20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3" fontId="1" fillId="0" borderId="20" xfId="33" applyNumberFormat="1" applyFont="1" applyBorder="1" applyAlignment="1">
      <alignment horizontal="left" vertical="center"/>
    </xf>
    <xf numFmtId="43" fontId="0" fillId="0" borderId="21" xfId="33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3" fontId="1" fillId="0" borderId="20" xfId="33" applyNumberFormat="1" applyFont="1" applyBorder="1" applyAlignment="1">
      <alignment horizontal="right" vertical="center"/>
    </xf>
    <xf numFmtId="43" fontId="0" fillId="0" borderId="21" xfId="33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/>
    </xf>
    <xf numFmtId="43" fontId="2" fillId="0" borderId="2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1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 3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2333625</xdr:colOff>
      <xdr:row>2</xdr:row>
      <xdr:rowOff>38100</xdr:rowOff>
    </xdr:from>
    <xdr:to>
      <xdr:col>0</xdr:col>
      <xdr:colOff>3971925</xdr:colOff>
      <xdr:row>8</xdr:row>
      <xdr:rowOff>180975</xdr:rowOff>
    </xdr:to>
    <xdr:pic>
      <xdr:nvPicPr>
        <xdr:cNvPr id="1" name="รูปภาพ 4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66750"/>
          <a:ext cx="1638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2600325</xdr:colOff>
      <xdr:row>3</xdr:row>
      <xdr:rowOff>9525</xdr:rowOff>
    </xdr:from>
    <xdr:to>
      <xdr:col>2</xdr:col>
      <xdr:colOff>485775</xdr:colOff>
      <xdr:row>8</xdr:row>
      <xdr:rowOff>200025</xdr:rowOff>
    </xdr:to>
    <xdr:pic>
      <xdr:nvPicPr>
        <xdr:cNvPr id="1" name="Picture 2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809625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82.140625" style="0" customWidth="1"/>
    <col min="2" max="2" width="5.421875" style="0" customWidth="1"/>
    <col min="3" max="3" width="4.57421875" style="0" customWidth="1"/>
  </cols>
  <sheetData>
    <row r="1" spans="1:3" ht="34.5" customHeight="1">
      <c r="A1" s="365"/>
      <c r="B1" s="359"/>
      <c r="C1" s="359"/>
    </row>
    <row r="2" spans="1:3" ht="15" customHeight="1">
      <c r="A2" s="359"/>
      <c r="B2" s="359"/>
      <c r="C2" s="359"/>
    </row>
    <row r="3" spans="1:3" ht="21">
      <c r="A3" s="364"/>
      <c r="B3" s="359"/>
      <c r="C3" s="359"/>
    </row>
    <row r="4" spans="1:3" ht="21">
      <c r="A4" s="364"/>
      <c r="B4" s="359"/>
      <c r="C4" s="359"/>
    </row>
    <row r="5" spans="1:3" ht="21">
      <c r="A5" s="364"/>
      <c r="B5" s="359"/>
      <c r="C5" s="359"/>
    </row>
    <row r="6" spans="1:3" ht="21">
      <c r="A6" s="364"/>
      <c r="B6" s="359"/>
      <c r="C6" s="359"/>
    </row>
    <row r="7" spans="1:3" ht="21">
      <c r="A7" s="364"/>
      <c r="B7" s="359"/>
      <c r="C7" s="359"/>
    </row>
    <row r="8" spans="1:3" ht="21">
      <c r="A8" s="364"/>
      <c r="B8" s="359"/>
      <c r="C8" s="359"/>
    </row>
    <row r="9" spans="1:3" ht="22.5" customHeight="1">
      <c r="A9" s="371"/>
      <c r="B9" s="359"/>
      <c r="C9" s="359"/>
    </row>
    <row r="10" spans="1:3" ht="21">
      <c r="A10" s="364"/>
      <c r="B10" s="359"/>
      <c r="C10" s="359"/>
    </row>
    <row r="11" spans="1:3" ht="51">
      <c r="A11" s="363" t="s">
        <v>1520</v>
      </c>
      <c r="B11" s="361"/>
      <c r="C11" s="361"/>
    </row>
    <row r="12" spans="1:3" ht="36">
      <c r="A12" s="362"/>
      <c r="B12" s="359"/>
      <c r="C12" s="359"/>
    </row>
    <row r="13" spans="1:3" ht="45.75">
      <c r="A13" s="360" t="s">
        <v>1521</v>
      </c>
      <c r="B13" s="361"/>
      <c r="C13" s="361"/>
    </row>
    <row r="14" spans="1:3" ht="30.75">
      <c r="A14" s="358"/>
      <c r="B14" s="359"/>
      <c r="C14" s="359"/>
    </row>
    <row r="15" spans="1:3" ht="36">
      <c r="A15" s="369" t="s">
        <v>1522</v>
      </c>
      <c r="B15" s="359"/>
      <c r="C15" s="359"/>
    </row>
    <row r="16" spans="1:3" ht="30.75">
      <c r="A16" s="372" t="s">
        <v>1077</v>
      </c>
      <c r="B16" s="359"/>
      <c r="C16" s="359"/>
    </row>
    <row r="17" spans="1:3" ht="45.75">
      <c r="A17" s="368" t="s">
        <v>1523</v>
      </c>
      <c r="B17" s="359"/>
      <c r="C17" s="359"/>
    </row>
    <row r="18" spans="1:3" ht="36">
      <c r="A18" s="369"/>
      <c r="B18" s="359"/>
      <c r="C18" s="359"/>
    </row>
    <row r="19" spans="1:3" ht="45.75">
      <c r="A19" s="368" t="s">
        <v>1524</v>
      </c>
      <c r="B19" s="359"/>
      <c r="C19" s="359"/>
    </row>
    <row r="20" spans="1:3" ht="45.75">
      <c r="A20" s="368" t="s">
        <v>1525</v>
      </c>
      <c r="B20" s="359"/>
      <c r="C20" s="359"/>
    </row>
    <row r="21" spans="1:3" ht="45.75">
      <c r="A21" s="367"/>
      <c r="B21" s="359"/>
      <c r="C21" s="359"/>
    </row>
    <row r="22" spans="1:3" s="343" customFormat="1" ht="33.75">
      <c r="A22" s="366"/>
      <c r="B22" s="366"/>
      <c r="C22" s="359"/>
    </row>
    <row r="23" spans="1:3" s="343" customFormat="1" ht="33.75">
      <c r="A23" s="366"/>
      <c r="B23" s="359"/>
      <c r="C23" s="359"/>
    </row>
    <row r="24" spans="1:3" s="343" customFormat="1" ht="33.75">
      <c r="A24" s="366"/>
      <c r="B24" s="359"/>
      <c r="C24" s="359"/>
    </row>
    <row r="25" spans="1:3" s="343" customFormat="1" ht="33.75">
      <c r="A25" s="342"/>
      <c r="B25" s="205"/>
      <c r="C25" s="205"/>
    </row>
    <row r="26" spans="1:2" ht="30.75">
      <c r="A26" s="336" t="s">
        <v>1463</v>
      </c>
      <c r="B26" s="344"/>
    </row>
    <row r="27" spans="1:2" ht="26.25">
      <c r="A27" s="337"/>
      <c r="B27" s="344"/>
    </row>
    <row r="28" spans="1:3" ht="21.75" customHeight="1">
      <c r="A28" s="338" t="s">
        <v>1467</v>
      </c>
      <c r="B28" s="337" t="s">
        <v>1466</v>
      </c>
      <c r="C28" s="339" t="s">
        <v>0</v>
      </c>
    </row>
    <row r="29" spans="1:2" s="348" customFormat="1" ht="21.75" customHeight="1">
      <c r="A29" s="340"/>
      <c r="B29" s="347"/>
    </row>
    <row r="30" spans="1:4" s="348" customFormat="1" ht="21.75" customHeight="1">
      <c r="A30" s="340" t="s">
        <v>1468</v>
      </c>
      <c r="B30" s="345">
        <v>1</v>
      </c>
      <c r="D30" s="340" t="s">
        <v>0</v>
      </c>
    </row>
    <row r="31" spans="1:3" s="348" customFormat="1" ht="21.75" customHeight="1">
      <c r="A31" s="341" t="s">
        <v>1470</v>
      </c>
      <c r="B31" s="346" t="s">
        <v>1464</v>
      </c>
      <c r="C31" s="341" t="s">
        <v>0</v>
      </c>
    </row>
    <row r="32" spans="1:2" s="348" customFormat="1" ht="21.75" customHeight="1">
      <c r="A32" s="341"/>
      <c r="B32" s="347"/>
    </row>
    <row r="33" spans="1:6" s="348" customFormat="1" ht="21.75" customHeight="1">
      <c r="A33" s="340" t="s">
        <v>1469</v>
      </c>
      <c r="B33" s="345">
        <v>7</v>
      </c>
      <c r="F33" s="340" t="s">
        <v>0</v>
      </c>
    </row>
    <row r="34" spans="1:10" s="348" customFormat="1" ht="21.75" customHeight="1">
      <c r="A34" s="341" t="s">
        <v>1471</v>
      </c>
      <c r="B34" s="346">
        <v>8</v>
      </c>
      <c r="J34" s="341" t="s">
        <v>0</v>
      </c>
    </row>
    <row r="35" spans="1:4" ht="21.75" customHeight="1">
      <c r="A35" s="341" t="s">
        <v>1472</v>
      </c>
      <c r="B35" s="346">
        <v>9</v>
      </c>
      <c r="D35" s="341" t="s">
        <v>0</v>
      </c>
    </row>
    <row r="36" spans="1:3" ht="21.75" customHeight="1">
      <c r="A36" s="341" t="s">
        <v>1473</v>
      </c>
      <c r="B36" s="346" t="s">
        <v>1465</v>
      </c>
      <c r="C36" s="341" t="s">
        <v>0</v>
      </c>
    </row>
    <row r="37" spans="1:10" ht="21.75" customHeight="1">
      <c r="A37" s="341" t="s">
        <v>1474</v>
      </c>
      <c r="B37" s="346">
        <v>23</v>
      </c>
      <c r="J37" s="341" t="s">
        <v>0</v>
      </c>
    </row>
    <row r="38" spans="1:5" ht="21.75" customHeight="1">
      <c r="A38" s="341" t="s">
        <v>1475</v>
      </c>
      <c r="B38" s="346">
        <v>26</v>
      </c>
      <c r="E38" s="341" t="s">
        <v>0</v>
      </c>
    </row>
    <row r="39" spans="1:9" ht="21.75" customHeight="1">
      <c r="A39" s="341" t="s">
        <v>1476</v>
      </c>
      <c r="B39" s="346">
        <v>29</v>
      </c>
      <c r="I39" s="341" t="s">
        <v>0</v>
      </c>
    </row>
    <row r="40" spans="1:4" ht="21.75" customHeight="1">
      <c r="A40" s="340" t="s">
        <v>1477</v>
      </c>
      <c r="B40" s="345">
        <v>34</v>
      </c>
      <c r="D40" s="340" t="s">
        <v>0</v>
      </c>
    </row>
    <row r="41" spans="1:10" ht="21.75" customHeight="1">
      <c r="A41" s="340" t="s">
        <v>1478</v>
      </c>
      <c r="B41" s="345">
        <v>34</v>
      </c>
      <c r="J41" s="340" t="s">
        <v>0</v>
      </c>
    </row>
    <row r="42" spans="1:11" ht="21.75" customHeight="1">
      <c r="A42" s="341" t="s">
        <v>1488</v>
      </c>
      <c r="B42" s="346">
        <v>34</v>
      </c>
      <c r="C42" s="341" t="s">
        <v>0</v>
      </c>
      <c r="K42" s="341" t="s">
        <v>0</v>
      </c>
    </row>
    <row r="43" spans="1:11" ht="21.75" customHeight="1">
      <c r="A43" s="341" t="s">
        <v>1489</v>
      </c>
      <c r="B43" s="346">
        <v>47</v>
      </c>
      <c r="C43" s="341" t="s">
        <v>0</v>
      </c>
      <c r="K43" s="341" t="s">
        <v>0</v>
      </c>
    </row>
    <row r="44" spans="1:8" ht="21.75" customHeight="1">
      <c r="A44" s="340" t="s">
        <v>1479</v>
      </c>
      <c r="B44" s="345">
        <v>52</v>
      </c>
      <c r="H44" s="340" t="s">
        <v>0</v>
      </c>
    </row>
    <row r="45" spans="1:7" ht="21.75" customHeight="1">
      <c r="A45" s="341" t="s">
        <v>1490</v>
      </c>
      <c r="B45" s="346">
        <v>52</v>
      </c>
      <c r="G45" s="341" t="s">
        <v>0</v>
      </c>
    </row>
    <row r="46" spans="1:8" ht="21.75" customHeight="1">
      <c r="A46" s="341" t="s">
        <v>1491</v>
      </c>
      <c r="B46" s="346">
        <v>54</v>
      </c>
      <c r="H46" s="341" t="s">
        <v>0</v>
      </c>
    </row>
    <row r="47" spans="1:11" ht="21.75" customHeight="1">
      <c r="A47" s="340" t="s">
        <v>1480</v>
      </c>
      <c r="B47" s="345">
        <v>57</v>
      </c>
      <c r="K47" s="340" t="s">
        <v>0</v>
      </c>
    </row>
    <row r="48" spans="1:10" ht="21.75" customHeight="1">
      <c r="A48" s="341" t="s">
        <v>1492</v>
      </c>
      <c r="B48" s="346">
        <v>57</v>
      </c>
      <c r="I48" s="341" t="s">
        <v>0</v>
      </c>
      <c r="J48" t="s">
        <v>0</v>
      </c>
    </row>
    <row r="49" spans="1:8" ht="21.75" customHeight="1">
      <c r="A49" s="341" t="s">
        <v>1493</v>
      </c>
      <c r="B49" s="346">
        <v>65</v>
      </c>
      <c r="H49" s="341" t="s">
        <v>0</v>
      </c>
    </row>
    <row r="50" spans="1:10" ht="21.75" customHeight="1">
      <c r="A50" s="341" t="s">
        <v>1494</v>
      </c>
      <c r="B50" s="346">
        <v>69</v>
      </c>
      <c r="J50" s="341" t="s">
        <v>0</v>
      </c>
    </row>
    <row r="51" spans="1:10" ht="21.75" customHeight="1">
      <c r="A51" s="340" t="s">
        <v>1481</v>
      </c>
      <c r="B51" s="345">
        <v>70</v>
      </c>
      <c r="J51" s="340" t="s">
        <v>0</v>
      </c>
    </row>
    <row r="52" spans="1:9" ht="21.75" customHeight="1">
      <c r="A52" s="341" t="s">
        <v>1495</v>
      </c>
      <c r="B52" s="346">
        <v>70</v>
      </c>
      <c r="I52" s="341" t="s">
        <v>0</v>
      </c>
    </row>
    <row r="53" spans="1:11" ht="21.75" customHeight="1">
      <c r="A53" s="341" t="s">
        <v>1496</v>
      </c>
      <c r="B53" s="346">
        <v>72</v>
      </c>
      <c r="K53" s="341" t="s">
        <v>0</v>
      </c>
    </row>
    <row r="54" spans="1:11" ht="21.75" customHeight="1">
      <c r="A54" s="341" t="s">
        <v>1497</v>
      </c>
      <c r="B54" s="346">
        <v>74</v>
      </c>
      <c r="G54" s="341" t="s">
        <v>0</v>
      </c>
      <c r="K54" t="s">
        <v>0</v>
      </c>
    </row>
    <row r="55" spans="1:9" ht="21.75" customHeight="1">
      <c r="A55" s="340" t="s">
        <v>1482</v>
      </c>
      <c r="B55" s="345">
        <v>76</v>
      </c>
      <c r="I55" s="340" t="s">
        <v>0</v>
      </c>
    </row>
    <row r="56" spans="1:8" ht="21.75" customHeight="1">
      <c r="A56" s="341" t="s">
        <v>1498</v>
      </c>
      <c r="B56" s="346">
        <v>76</v>
      </c>
      <c r="C56" s="341" t="s">
        <v>0</v>
      </c>
      <c r="H56" s="341" t="s">
        <v>0</v>
      </c>
    </row>
    <row r="57" spans="1:10" ht="21.75" customHeight="1">
      <c r="A57" s="340" t="s">
        <v>1483</v>
      </c>
      <c r="B57" s="345">
        <v>77</v>
      </c>
      <c r="J57" s="340" t="s">
        <v>0</v>
      </c>
    </row>
    <row r="58" spans="1:8" ht="21.75" customHeight="1">
      <c r="A58" s="341" t="s">
        <v>1499</v>
      </c>
      <c r="B58" s="346">
        <v>77</v>
      </c>
      <c r="C58" s="341" t="s">
        <v>0</v>
      </c>
      <c r="H58" s="341" t="s">
        <v>0</v>
      </c>
    </row>
    <row r="59" spans="1:11" ht="21.75" customHeight="1">
      <c r="A59" s="341" t="s">
        <v>1500</v>
      </c>
      <c r="B59" s="346">
        <v>83</v>
      </c>
      <c r="C59" s="341" t="s">
        <v>0</v>
      </c>
      <c r="K59" s="341" t="s">
        <v>0</v>
      </c>
    </row>
    <row r="60" spans="1:2" ht="21.75" customHeight="1">
      <c r="A60" s="341"/>
      <c r="B60" s="344"/>
    </row>
    <row r="61" spans="1:2" ht="21.75" customHeight="1">
      <c r="A61" s="341"/>
      <c r="B61" s="344"/>
    </row>
    <row r="62" spans="1:3" ht="21.75" customHeight="1">
      <c r="A62" s="370">
        <v>2</v>
      </c>
      <c r="B62" s="359"/>
      <c r="C62" s="359"/>
    </row>
    <row r="63" spans="1:3" ht="21.75" customHeight="1">
      <c r="A63" s="155"/>
      <c r="B63" s="205"/>
      <c r="C63" s="205"/>
    </row>
    <row r="64" spans="1:8" ht="21.75" customHeight="1">
      <c r="A64" s="340" t="s">
        <v>1484</v>
      </c>
      <c r="B64" s="345">
        <v>90</v>
      </c>
      <c r="H64" s="340" t="s">
        <v>0</v>
      </c>
    </row>
    <row r="65" spans="1:13" ht="21.75" customHeight="1">
      <c r="A65" s="341" t="s">
        <v>1501</v>
      </c>
      <c r="B65" s="346">
        <v>90</v>
      </c>
      <c r="C65" s="341" t="s">
        <v>0</v>
      </c>
      <c r="G65" s="341" t="s">
        <v>0</v>
      </c>
      <c r="H65" s="340" t="s">
        <v>0</v>
      </c>
      <c r="M65" s="340" t="s">
        <v>0</v>
      </c>
    </row>
    <row r="66" spans="1:13" ht="21.75" customHeight="1">
      <c r="A66" s="340" t="s">
        <v>1485</v>
      </c>
      <c r="B66" s="345">
        <v>93</v>
      </c>
      <c r="C66" s="341"/>
      <c r="G66" s="341"/>
      <c r="H66" s="340"/>
      <c r="M66" s="340"/>
    </row>
    <row r="67" spans="1:10" ht="21.75" customHeight="1">
      <c r="A67" s="341" t="s">
        <v>1502</v>
      </c>
      <c r="B67" s="346">
        <v>93</v>
      </c>
      <c r="C67" s="341" t="s">
        <v>0</v>
      </c>
      <c r="J67" s="341" t="s">
        <v>0</v>
      </c>
    </row>
    <row r="68" spans="1:10" ht="21.75" customHeight="1">
      <c r="A68" s="341" t="s">
        <v>1503</v>
      </c>
      <c r="B68" s="346">
        <v>95</v>
      </c>
      <c r="C68" s="341" t="s">
        <v>0</v>
      </c>
      <c r="J68" s="341" t="s">
        <v>0</v>
      </c>
    </row>
    <row r="69" spans="1:11" ht="21.75" customHeight="1">
      <c r="A69" s="340" t="s">
        <v>1486</v>
      </c>
      <c r="B69" s="345">
        <v>98</v>
      </c>
      <c r="K69" s="340" t="s">
        <v>0</v>
      </c>
    </row>
    <row r="70" spans="1:10" ht="21.75" customHeight="1">
      <c r="A70" s="341" t="s">
        <v>1505</v>
      </c>
      <c r="B70" s="346">
        <v>98</v>
      </c>
      <c r="C70" s="341" t="s">
        <v>0</v>
      </c>
      <c r="J70" s="341" t="s">
        <v>0</v>
      </c>
    </row>
    <row r="71" spans="1:8" ht="21.75" customHeight="1">
      <c r="A71" s="341" t="s">
        <v>1504</v>
      </c>
      <c r="B71" s="346">
        <v>100</v>
      </c>
      <c r="C71" s="341" t="s">
        <v>0</v>
      </c>
      <c r="H71" s="341" t="s">
        <v>0</v>
      </c>
    </row>
    <row r="72" spans="1:10" ht="21.75" customHeight="1">
      <c r="A72" s="340" t="s">
        <v>1487</v>
      </c>
      <c r="B72" s="345">
        <v>101</v>
      </c>
      <c r="J72" s="340" t="s">
        <v>0</v>
      </c>
    </row>
    <row r="73" spans="1:2" ht="21.75" customHeight="1">
      <c r="A73" s="341" t="s">
        <v>1506</v>
      </c>
      <c r="B73" s="346">
        <v>103</v>
      </c>
    </row>
    <row r="74" spans="1:2" ht="21.75" customHeight="1">
      <c r="A74" s="341"/>
      <c r="B74" s="344"/>
    </row>
    <row r="75" spans="1:2" ht="21.75" customHeight="1">
      <c r="A75" s="341" t="s">
        <v>1507</v>
      </c>
      <c r="B75" s="344"/>
    </row>
    <row r="76" spans="1:2" ht="21.75" customHeight="1">
      <c r="A76" s="341" t="s">
        <v>1508</v>
      </c>
      <c r="B76" s="344"/>
    </row>
    <row r="77" spans="1:2" ht="21.75" customHeight="1">
      <c r="A77" s="341" t="s">
        <v>1509</v>
      </c>
      <c r="B77" s="344"/>
    </row>
    <row r="78" spans="1:2" ht="21.75" customHeight="1">
      <c r="A78" s="341" t="s">
        <v>1510</v>
      </c>
      <c r="B78" s="344"/>
    </row>
    <row r="79" spans="1:2" ht="21.75" customHeight="1">
      <c r="A79" s="341" t="s">
        <v>1511</v>
      </c>
      <c r="B79" s="344"/>
    </row>
    <row r="80" spans="1:2" ht="21.75" customHeight="1">
      <c r="A80" s="341" t="s">
        <v>1512</v>
      </c>
      <c r="B80" s="344"/>
    </row>
    <row r="81" spans="1:2" ht="21.75" customHeight="1">
      <c r="A81" s="341" t="s">
        <v>1513</v>
      </c>
      <c r="B81" s="344"/>
    </row>
    <row r="82" spans="1:2" ht="21.75" customHeight="1">
      <c r="A82" s="341" t="s">
        <v>1514</v>
      </c>
      <c r="B82" s="344"/>
    </row>
    <row r="83" spans="1:2" ht="21.75" customHeight="1">
      <c r="A83" s="341" t="s">
        <v>1515</v>
      </c>
      <c r="B83" s="344"/>
    </row>
    <row r="84" spans="1:2" ht="21.75" customHeight="1">
      <c r="A84" s="341" t="s">
        <v>1510</v>
      </c>
      <c r="B84" s="344"/>
    </row>
    <row r="85" spans="1:2" ht="21.75" customHeight="1">
      <c r="A85" s="341" t="s">
        <v>1516</v>
      </c>
      <c r="B85" s="344"/>
    </row>
    <row r="86" spans="1:2" ht="21.75" customHeight="1">
      <c r="A86" s="341" t="s">
        <v>1517</v>
      </c>
      <c r="B86" s="344"/>
    </row>
    <row r="87" spans="1:2" ht="21.75" customHeight="1">
      <c r="A87" s="340" t="s">
        <v>1518</v>
      </c>
      <c r="B87" s="344"/>
    </row>
    <row r="88" spans="1:2" ht="21.75" customHeight="1">
      <c r="A88" s="341" t="s">
        <v>1519</v>
      </c>
      <c r="B88" s="344"/>
    </row>
    <row r="89" spans="1:2" ht="21.75" customHeight="1">
      <c r="A89" s="340"/>
      <c r="B89" s="344"/>
    </row>
    <row r="90" ht="21.75" customHeight="1">
      <c r="B90" s="344"/>
    </row>
    <row r="91" ht="21.75" customHeight="1">
      <c r="B91" s="344"/>
    </row>
    <row r="92" ht="21.75" customHeight="1">
      <c r="B92" s="344"/>
    </row>
    <row r="93" ht="21.75" customHeight="1">
      <c r="B93" s="344"/>
    </row>
    <row r="94" ht="21.75" customHeight="1">
      <c r="B94" s="344"/>
    </row>
    <row r="95" ht="21.75" customHeight="1">
      <c r="B95" s="344"/>
    </row>
    <row r="96" ht="21.75" customHeight="1">
      <c r="B96" s="344"/>
    </row>
    <row r="97" ht="21.75" customHeight="1">
      <c r="B97" s="344"/>
    </row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</sheetData>
  <sheetProtection/>
  <mergeCells count="25">
    <mergeCell ref="A62:C62"/>
    <mergeCell ref="A10:C10"/>
    <mergeCell ref="A9:C9"/>
    <mergeCell ref="A8:C8"/>
    <mergeCell ref="A7:C7"/>
    <mergeCell ref="A6:C6"/>
    <mergeCell ref="A17:C17"/>
    <mergeCell ref="A16:C16"/>
    <mergeCell ref="A22:C22"/>
    <mergeCell ref="A15:C15"/>
    <mergeCell ref="A3:C3"/>
    <mergeCell ref="A2:C2"/>
    <mergeCell ref="A1:C1"/>
    <mergeCell ref="A23:C23"/>
    <mergeCell ref="A24:C24"/>
    <mergeCell ref="A21:C21"/>
    <mergeCell ref="A20:C20"/>
    <mergeCell ref="A19:C19"/>
    <mergeCell ref="A18:C18"/>
    <mergeCell ref="A14:C14"/>
    <mergeCell ref="A13:C13"/>
    <mergeCell ref="A12:C12"/>
    <mergeCell ref="A11:C11"/>
    <mergeCell ref="A5:C5"/>
    <mergeCell ref="A4:C4"/>
  </mergeCells>
  <printOptions/>
  <pageMargins left="0.7874015748031497" right="0.3937007874015748" top="0.5511811023622047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545"/>
  <sheetViews>
    <sheetView tabSelected="1" zoomScale="120" zoomScaleNormal="120" zoomScalePageLayoutView="0" workbookViewId="0" topLeftCell="A1">
      <selection activeCell="A7" sqref="A7:D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4" ht="21">
      <c r="A4" s="2" t="s">
        <v>6</v>
      </c>
      <c r="B4" s="2"/>
      <c r="C4" s="16">
        <f>SUM(C8+'กค.(2)'!C6+'รักษา(3)'!C6+'ป้องกัน(4)'!C6+'ศษ.(5)'!C6+'ศษ.(6)'!C6+'ศษ.(7)'!C6+'สธ.(8)'!C6+'สธ.(9)'!C6+'สธ.(10)'!C6+'สคส.(11)'!C6+'เคหะ(โยธา)(12)'!C6+'ไฟฟ้าและถนน(13)'!C6+'เข้มแข็ง(14)'!C6+'ศส.กีฬา(15)'!C6+'ศาสนา(16)'!C6+'กษ(17)'!C6+'กษ(18)'!C6+'งบกลาง(19)'!C6)</f>
        <v>24711000</v>
      </c>
      <c r="D4" s="11" t="s">
        <v>4</v>
      </c>
    </row>
    <row r="5" spans="1:2" ht="21">
      <c r="A5" s="5" t="s">
        <v>7</v>
      </c>
      <c r="B5" s="5"/>
    </row>
    <row r="6" spans="1:2" ht="21">
      <c r="A6" s="5"/>
      <c r="B6" s="5"/>
    </row>
    <row r="7" spans="1:7" ht="23.25" customHeight="1">
      <c r="A7" s="434" t="s">
        <v>14</v>
      </c>
      <c r="B7" s="434"/>
      <c r="C7" s="441"/>
      <c r="D7" s="378"/>
      <c r="E7" s="3"/>
      <c r="F7" s="3"/>
      <c r="G7" s="4"/>
    </row>
    <row r="8" spans="1:7" ht="23.25" customHeight="1">
      <c r="A8" s="12" t="s">
        <v>13</v>
      </c>
      <c r="B8" s="7" t="s">
        <v>2</v>
      </c>
      <c r="C8" s="19">
        <f>SUM(C9+C147+C341+C443+C452)</f>
        <v>10193940</v>
      </c>
      <c r="D8" s="11" t="s">
        <v>4</v>
      </c>
      <c r="E8" s="3"/>
      <c r="F8" s="3"/>
      <c r="G8" s="4"/>
    </row>
    <row r="9" spans="1:4" ht="23.25" customHeight="1">
      <c r="A9" s="15" t="s">
        <v>11</v>
      </c>
      <c r="B9" s="7" t="s">
        <v>2</v>
      </c>
      <c r="C9" s="19">
        <f>SUM(C10)</f>
        <v>7403040</v>
      </c>
      <c r="D9" s="11" t="s">
        <v>4</v>
      </c>
    </row>
    <row r="10" spans="1:4" ht="23.25" customHeight="1">
      <c r="A10" s="21" t="s">
        <v>10</v>
      </c>
      <c r="B10" s="7" t="s">
        <v>2</v>
      </c>
      <c r="C10" s="19">
        <f>SUM(C11+C73+C110)</f>
        <v>7403040</v>
      </c>
      <c r="D10" s="11" t="s">
        <v>4</v>
      </c>
    </row>
    <row r="11" spans="1:4" ht="23.25" customHeight="1">
      <c r="A11" s="13" t="s">
        <v>120</v>
      </c>
      <c r="B11" s="7" t="s">
        <v>2</v>
      </c>
      <c r="C11" s="19">
        <f>SUM(C13+C25+C37+C50+C60)</f>
        <v>3435120</v>
      </c>
      <c r="D11" s="11" t="s">
        <v>4</v>
      </c>
    </row>
    <row r="12" spans="1:4" ht="23.25" customHeight="1">
      <c r="A12" s="442" t="s">
        <v>12</v>
      </c>
      <c r="B12" s="442"/>
      <c r="C12" s="442"/>
      <c r="D12" s="442"/>
    </row>
    <row r="13" spans="1:4" ht="23.25" customHeight="1">
      <c r="A13" s="14"/>
      <c r="B13" s="7" t="s">
        <v>3</v>
      </c>
      <c r="C13" s="16">
        <v>514080</v>
      </c>
      <c r="D13" s="11" t="s">
        <v>4</v>
      </c>
    </row>
    <row r="14" spans="1:3" ht="23.25" customHeight="1">
      <c r="A14" s="8" t="s">
        <v>8</v>
      </c>
      <c r="B14" s="9"/>
      <c r="C14" s="6" t="s">
        <v>0</v>
      </c>
    </row>
    <row r="15" spans="1:3" ht="23.25" customHeight="1">
      <c r="A15" s="8" t="s">
        <v>759</v>
      </c>
      <c r="B15" s="9"/>
      <c r="C15" s="6"/>
    </row>
    <row r="16" spans="1:3" ht="23.25" customHeight="1">
      <c r="A16" s="8" t="s">
        <v>9</v>
      </c>
      <c r="B16" s="9"/>
      <c r="C16" s="6"/>
    </row>
    <row r="17" spans="1:3" ht="23.25" customHeight="1">
      <c r="A17" s="8" t="s">
        <v>234</v>
      </c>
      <c r="B17" s="9"/>
      <c r="C17" s="6"/>
    </row>
    <row r="18" spans="1:3" ht="23.25" customHeight="1">
      <c r="A18" s="8" t="s">
        <v>329</v>
      </c>
      <c r="B18" s="9"/>
      <c r="C18" s="6"/>
    </row>
    <row r="19" spans="1:3" ht="23.25" customHeight="1">
      <c r="A19" s="8" t="s">
        <v>327</v>
      </c>
      <c r="B19" s="9"/>
      <c r="C19" s="6"/>
    </row>
    <row r="20" spans="1:3" ht="23.25" customHeight="1">
      <c r="A20" s="8" t="s">
        <v>328</v>
      </c>
      <c r="B20" s="9"/>
      <c r="C20" s="6"/>
    </row>
    <row r="21" spans="1:3" ht="23.25" customHeight="1">
      <c r="A21" s="8" t="s">
        <v>760</v>
      </c>
      <c r="B21" s="9"/>
      <c r="C21" s="6"/>
    </row>
    <row r="22" spans="1:3" ht="23.25" customHeight="1">
      <c r="A22" s="8" t="s">
        <v>144</v>
      </c>
      <c r="B22" s="9"/>
      <c r="C22" s="6"/>
    </row>
    <row r="23" spans="1:3" ht="23.25" customHeight="1">
      <c r="A23" s="8"/>
      <c r="B23" s="9"/>
      <c r="C23" s="6"/>
    </row>
    <row r="24" spans="1:3" ht="23.25" customHeight="1">
      <c r="A24" s="2" t="s">
        <v>34</v>
      </c>
      <c r="B24" s="9"/>
      <c r="C24" s="6"/>
    </row>
    <row r="25" spans="2:4" ht="21">
      <c r="B25" s="7" t="s">
        <v>3</v>
      </c>
      <c r="C25" s="16">
        <v>42120</v>
      </c>
      <c r="D25" s="11" t="s">
        <v>4</v>
      </c>
    </row>
    <row r="26" spans="1:3" ht="21">
      <c r="A26" s="8" t="s">
        <v>8</v>
      </c>
      <c r="C26" s="18" t="s">
        <v>0</v>
      </c>
    </row>
    <row r="27" ht="21">
      <c r="A27" s="8" t="s">
        <v>15</v>
      </c>
    </row>
    <row r="28" ht="21">
      <c r="A28" s="8" t="s">
        <v>16</v>
      </c>
    </row>
    <row r="29" ht="21">
      <c r="A29" s="8" t="s">
        <v>17</v>
      </c>
    </row>
    <row r="30" ht="21">
      <c r="A30" s="8" t="s">
        <v>235</v>
      </c>
    </row>
    <row r="31" ht="21">
      <c r="A31" s="8" t="s">
        <v>329</v>
      </c>
    </row>
    <row r="32" ht="21">
      <c r="A32" s="8" t="s">
        <v>327</v>
      </c>
    </row>
    <row r="33" ht="21">
      <c r="A33" s="8" t="s">
        <v>328</v>
      </c>
    </row>
    <row r="34" ht="21">
      <c r="A34" s="8" t="s">
        <v>760</v>
      </c>
    </row>
    <row r="35" ht="21">
      <c r="A35" s="8" t="s">
        <v>144</v>
      </c>
    </row>
    <row r="36" ht="21">
      <c r="A36" s="2" t="s">
        <v>29</v>
      </c>
    </row>
    <row r="37" spans="2:4" ht="21">
      <c r="B37" s="7" t="s">
        <v>3</v>
      </c>
      <c r="C37" s="16">
        <v>42120</v>
      </c>
      <c r="D37" s="11" t="s">
        <v>4</v>
      </c>
    </row>
    <row r="38" ht="21">
      <c r="A38" s="8" t="s">
        <v>8</v>
      </c>
    </row>
    <row r="39" ht="21">
      <c r="A39" s="8" t="s">
        <v>18</v>
      </c>
    </row>
    <row r="40" ht="21">
      <c r="A40" s="8" t="s">
        <v>16</v>
      </c>
    </row>
    <row r="41" ht="21">
      <c r="A41" s="8" t="s">
        <v>19</v>
      </c>
    </row>
    <row r="42" ht="21">
      <c r="A42" s="8" t="s">
        <v>235</v>
      </c>
    </row>
    <row r="43" ht="21">
      <c r="A43" s="8" t="s">
        <v>329</v>
      </c>
    </row>
    <row r="44" ht="21">
      <c r="A44" s="8" t="s">
        <v>327</v>
      </c>
    </row>
    <row r="45" ht="21">
      <c r="A45" s="8" t="s">
        <v>328</v>
      </c>
    </row>
    <row r="46" ht="21">
      <c r="A46" s="8" t="s">
        <v>760</v>
      </c>
    </row>
    <row r="47" ht="21">
      <c r="A47" s="8" t="s">
        <v>144</v>
      </c>
    </row>
    <row r="49" ht="21">
      <c r="A49" s="2" t="s">
        <v>30</v>
      </c>
    </row>
    <row r="50" spans="2:4" ht="21">
      <c r="B50" s="7" t="s">
        <v>3</v>
      </c>
      <c r="C50" s="16">
        <v>86400</v>
      </c>
      <c r="D50" s="11" t="s">
        <v>4</v>
      </c>
    </row>
    <row r="51" ht="21">
      <c r="A51" s="8" t="s">
        <v>20</v>
      </c>
    </row>
    <row r="52" ht="21">
      <c r="A52" s="1" t="s">
        <v>236</v>
      </c>
    </row>
    <row r="53" ht="21">
      <c r="A53" s="8" t="s">
        <v>329</v>
      </c>
    </row>
    <row r="54" ht="21">
      <c r="A54" s="8" t="s">
        <v>327</v>
      </c>
    </row>
    <row r="55" ht="21">
      <c r="A55" s="8" t="s">
        <v>328</v>
      </c>
    </row>
    <row r="56" ht="21">
      <c r="A56" s="8" t="s">
        <v>760</v>
      </c>
    </row>
    <row r="57" ht="21">
      <c r="A57" s="8" t="s">
        <v>144</v>
      </c>
    </row>
    <row r="58" ht="21">
      <c r="A58" s="8"/>
    </row>
    <row r="59" ht="21">
      <c r="A59" s="2" t="s">
        <v>92</v>
      </c>
    </row>
    <row r="60" spans="2:4" ht="21">
      <c r="B60" s="7" t="s">
        <v>3</v>
      </c>
      <c r="C60" s="16">
        <v>2750400</v>
      </c>
      <c r="D60" s="11" t="s">
        <v>4</v>
      </c>
    </row>
    <row r="61" ht="21">
      <c r="A61" s="8" t="s">
        <v>21</v>
      </c>
    </row>
    <row r="62" ht="21">
      <c r="A62" s="8" t="s">
        <v>22</v>
      </c>
    </row>
    <row r="63" ht="21">
      <c r="A63" s="8" t="s">
        <v>23</v>
      </c>
    </row>
    <row r="64" ht="21">
      <c r="A64" s="8" t="s">
        <v>24</v>
      </c>
    </row>
    <row r="65" ht="21">
      <c r="A65" s="8" t="s">
        <v>25</v>
      </c>
    </row>
    <row r="66" ht="21">
      <c r="A66" s="8" t="s">
        <v>329</v>
      </c>
    </row>
    <row r="67" ht="21">
      <c r="A67" s="8" t="s">
        <v>327</v>
      </c>
    </row>
    <row r="68" ht="21">
      <c r="A68" s="8" t="s">
        <v>328</v>
      </c>
    </row>
    <row r="69" ht="21">
      <c r="A69" s="8" t="s">
        <v>760</v>
      </c>
    </row>
    <row r="70" ht="21">
      <c r="A70" s="8" t="s">
        <v>144</v>
      </c>
    </row>
    <row r="73" spans="1:4" ht="21">
      <c r="A73" s="13" t="s">
        <v>119</v>
      </c>
      <c r="B73" s="7" t="s">
        <v>2</v>
      </c>
      <c r="C73" s="19">
        <f>SUM(C74+C89+C97)</f>
        <v>2718900</v>
      </c>
      <c r="D73" s="11" t="s">
        <v>4</v>
      </c>
    </row>
    <row r="74" spans="1:4" ht="21">
      <c r="A74" s="2" t="s">
        <v>31</v>
      </c>
      <c r="B74" s="7" t="s">
        <v>3</v>
      </c>
      <c r="C74" s="16">
        <v>2500500</v>
      </c>
      <c r="D74" s="11" t="s">
        <v>4</v>
      </c>
    </row>
    <row r="75" ht="21">
      <c r="A75" s="8" t="s">
        <v>330</v>
      </c>
    </row>
    <row r="76" spans="1:5" ht="21">
      <c r="A76" s="8" t="s">
        <v>98</v>
      </c>
      <c r="B76" s="17" t="s">
        <v>97</v>
      </c>
      <c r="C76" s="20"/>
      <c r="D76" s="20"/>
      <c r="E76" s="8" t="s">
        <v>0</v>
      </c>
    </row>
    <row r="77" spans="1:2" ht="21">
      <c r="A77" s="8" t="s">
        <v>99</v>
      </c>
      <c r="B77" s="17" t="s">
        <v>97</v>
      </c>
    </row>
    <row r="78" spans="1:2" ht="21">
      <c r="A78" s="8" t="s">
        <v>100</v>
      </c>
      <c r="B78" s="17" t="s">
        <v>97</v>
      </c>
    </row>
    <row r="79" spans="1:2" ht="21">
      <c r="A79" s="8" t="s">
        <v>101</v>
      </c>
      <c r="B79" s="17" t="s">
        <v>97</v>
      </c>
    </row>
    <row r="80" spans="1:2" ht="21">
      <c r="A80" s="8" t="s">
        <v>102</v>
      </c>
      <c r="B80" s="17" t="s">
        <v>97</v>
      </c>
    </row>
    <row r="81" spans="1:2" ht="21">
      <c r="A81" s="8" t="s">
        <v>103</v>
      </c>
      <c r="B81" s="17" t="s">
        <v>97</v>
      </c>
    </row>
    <row r="82" spans="1:2" ht="21">
      <c r="A82" s="8" t="s">
        <v>246</v>
      </c>
      <c r="B82" s="17" t="s">
        <v>97</v>
      </c>
    </row>
    <row r="83" spans="1:2" ht="21">
      <c r="A83" s="8" t="s">
        <v>247</v>
      </c>
      <c r="B83" s="17" t="s">
        <v>97</v>
      </c>
    </row>
    <row r="84" spans="1:2" ht="21">
      <c r="A84" s="8" t="s">
        <v>287</v>
      </c>
      <c r="B84" s="17" t="s">
        <v>97</v>
      </c>
    </row>
    <row r="85" spans="1:2" ht="21">
      <c r="A85" s="8" t="s">
        <v>711</v>
      </c>
      <c r="B85" s="17"/>
    </row>
    <row r="86" spans="1:2" ht="21">
      <c r="A86" s="8" t="s">
        <v>712</v>
      </c>
      <c r="B86" s="17"/>
    </row>
    <row r="87" ht="21">
      <c r="A87" s="1" t="s">
        <v>144</v>
      </c>
    </row>
    <row r="89" spans="1:4" ht="21">
      <c r="A89" s="2" t="s">
        <v>32</v>
      </c>
      <c r="B89" s="7" t="s">
        <v>3</v>
      </c>
      <c r="C89" s="16">
        <v>67200</v>
      </c>
      <c r="D89" s="11" t="s">
        <v>4</v>
      </c>
    </row>
    <row r="90" ht="21">
      <c r="A90" s="8" t="s">
        <v>332</v>
      </c>
    </row>
    <row r="91" ht="21">
      <c r="A91" s="8" t="s">
        <v>331</v>
      </c>
    </row>
    <row r="92" ht="21">
      <c r="A92" s="8" t="s">
        <v>711</v>
      </c>
    </row>
    <row r="93" ht="21">
      <c r="A93" s="8" t="s">
        <v>713</v>
      </c>
    </row>
    <row r="94" ht="21">
      <c r="A94" s="8" t="s">
        <v>761</v>
      </c>
    </row>
    <row r="95" ht="21">
      <c r="A95" s="1" t="s">
        <v>144</v>
      </c>
    </row>
    <row r="97" spans="1:4" ht="21">
      <c r="A97" s="2" t="s">
        <v>33</v>
      </c>
      <c r="B97" s="7" t="s">
        <v>3</v>
      </c>
      <c r="C97" s="16">
        <v>151200</v>
      </c>
      <c r="D97" s="11" t="s">
        <v>4</v>
      </c>
    </row>
    <row r="98" ht="21">
      <c r="A98" s="8" t="s">
        <v>333</v>
      </c>
    </row>
    <row r="99" ht="21">
      <c r="A99" s="8" t="s">
        <v>28</v>
      </c>
    </row>
    <row r="100" ht="21">
      <c r="A100" s="8" t="s">
        <v>26</v>
      </c>
    </row>
    <row r="101" ht="21">
      <c r="A101" s="8" t="s">
        <v>27</v>
      </c>
    </row>
    <row r="102" ht="21">
      <c r="A102" s="1" t="s">
        <v>237</v>
      </c>
    </row>
    <row r="103" ht="21">
      <c r="A103" s="8" t="s">
        <v>715</v>
      </c>
    </row>
    <row r="104" ht="21">
      <c r="A104" s="8" t="s">
        <v>714</v>
      </c>
    </row>
    <row r="105" ht="21">
      <c r="A105" s="1" t="s">
        <v>144</v>
      </c>
    </row>
    <row r="110" spans="1:4" ht="21">
      <c r="A110" s="21" t="s">
        <v>52</v>
      </c>
      <c r="B110" s="7" t="s">
        <v>2</v>
      </c>
      <c r="C110" s="19">
        <f>SUM(C111+C126)</f>
        <v>1249020</v>
      </c>
      <c r="D110" s="11" t="s">
        <v>4</v>
      </c>
    </row>
    <row r="111" spans="1:4" ht="21">
      <c r="A111" s="2" t="s">
        <v>338</v>
      </c>
      <c r="B111" s="7" t="s">
        <v>3</v>
      </c>
      <c r="C111" s="16">
        <v>1116720</v>
      </c>
      <c r="D111" s="11" t="s">
        <v>4</v>
      </c>
    </row>
    <row r="112" ht="21">
      <c r="A112" s="8" t="s">
        <v>347</v>
      </c>
    </row>
    <row r="113" ht="21">
      <c r="A113" s="8" t="s">
        <v>334</v>
      </c>
    </row>
    <row r="114" spans="1:2" ht="21">
      <c r="A114" s="8" t="s">
        <v>104</v>
      </c>
      <c r="B114" s="17" t="s">
        <v>97</v>
      </c>
    </row>
    <row r="115" spans="1:2" ht="21">
      <c r="A115" s="8" t="s">
        <v>105</v>
      </c>
      <c r="B115" s="17" t="s">
        <v>97</v>
      </c>
    </row>
    <row r="116" spans="1:2" ht="21">
      <c r="A116" s="8" t="s">
        <v>106</v>
      </c>
      <c r="B116" s="17" t="s">
        <v>97</v>
      </c>
    </row>
    <row r="117" spans="1:2" ht="21">
      <c r="A117" s="8" t="s">
        <v>335</v>
      </c>
      <c r="B117" s="17" t="s">
        <v>97</v>
      </c>
    </row>
    <row r="118" spans="1:2" ht="21">
      <c r="A118" s="8" t="s">
        <v>336</v>
      </c>
      <c r="B118" s="17" t="s">
        <v>97</v>
      </c>
    </row>
    <row r="119" spans="1:2" ht="21">
      <c r="A119" s="8" t="s">
        <v>337</v>
      </c>
      <c r="B119" s="17" t="s">
        <v>97</v>
      </c>
    </row>
    <row r="120" ht="21">
      <c r="A120" s="8" t="s">
        <v>93</v>
      </c>
    </row>
    <row r="121" spans="1:2" ht="21">
      <c r="A121" s="8" t="s">
        <v>107</v>
      </c>
      <c r="B121" s="17" t="s">
        <v>97</v>
      </c>
    </row>
    <row r="122" spans="1:2" ht="21">
      <c r="A122" s="8" t="s">
        <v>108</v>
      </c>
      <c r="B122" s="17" t="s">
        <v>97</v>
      </c>
    </row>
    <row r="123" spans="1:2" ht="21">
      <c r="A123" s="8" t="s">
        <v>716</v>
      </c>
      <c r="B123" s="17"/>
    </row>
    <row r="124" ht="21" customHeight="1">
      <c r="A124" s="1" t="s">
        <v>144</v>
      </c>
    </row>
    <row r="126" spans="1:4" ht="21">
      <c r="A126" s="2" t="s">
        <v>53</v>
      </c>
      <c r="B126" s="7" t="s">
        <v>3</v>
      </c>
      <c r="C126" s="16">
        <v>132300</v>
      </c>
      <c r="D126" s="11" t="s">
        <v>4</v>
      </c>
    </row>
    <row r="127" ht="21">
      <c r="A127" s="8" t="s">
        <v>717</v>
      </c>
    </row>
    <row r="128" ht="21">
      <c r="A128" s="8" t="s">
        <v>349</v>
      </c>
    </row>
    <row r="129" spans="1:2" ht="21">
      <c r="A129" s="8" t="s">
        <v>344</v>
      </c>
      <c r="B129" s="17" t="s">
        <v>0</v>
      </c>
    </row>
    <row r="130" spans="1:2" ht="21">
      <c r="A130" s="8" t="s">
        <v>339</v>
      </c>
      <c r="B130" s="17" t="s">
        <v>97</v>
      </c>
    </row>
    <row r="131" spans="1:2" ht="21">
      <c r="A131" s="8" t="s">
        <v>340</v>
      </c>
      <c r="B131" s="17" t="s">
        <v>97</v>
      </c>
    </row>
    <row r="132" spans="1:2" ht="21">
      <c r="A132" s="8" t="s">
        <v>341</v>
      </c>
      <c r="B132" s="17" t="s">
        <v>97</v>
      </c>
    </row>
    <row r="133" spans="1:2" ht="21">
      <c r="A133" s="8" t="s">
        <v>342</v>
      </c>
      <c r="B133" s="17" t="s">
        <v>97</v>
      </c>
    </row>
    <row r="134" spans="1:2" ht="21">
      <c r="A134" s="8" t="s">
        <v>343</v>
      </c>
      <c r="B134" s="17" t="s">
        <v>97</v>
      </c>
    </row>
    <row r="135" ht="21">
      <c r="A135" s="8" t="s">
        <v>93</v>
      </c>
    </row>
    <row r="136" spans="1:2" ht="21">
      <c r="A136" s="8" t="s">
        <v>107</v>
      </c>
      <c r="B136" s="17" t="s">
        <v>97</v>
      </c>
    </row>
    <row r="137" spans="1:2" ht="21">
      <c r="A137" s="8" t="s">
        <v>108</v>
      </c>
      <c r="B137" s="17" t="s">
        <v>97</v>
      </c>
    </row>
    <row r="138" ht="21">
      <c r="A138" s="8" t="s">
        <v>718</v>
      </c>
    </row>
    <row r="139" ht="21">
      <c r="A139" s="8" t="s">
        <v>764</v>
      </c>
    </row>
    <row r="140" ht="21">
      <c r="A140" s="8" t="s">
        <v>719</v>
      </c>
    </row>
    <row r="141" ht="21" customHeight="1">
      <c r="A141" s="1" t="s">
        <v>144</v>
      </c>
    </row>
    <row r="147" spans="1:6" ht="21">
      <c r="A147" s="13" t="s">
        <v>35</v>
      </c>
      <c r="B147" s="7" t="s">
        <v>2</v>
      </c>
      <c r="C147" s="19">
        <f>SUM(C148+C316)</f>
        <v>2578000</v>
      </c>
      <c r="D147" s="11" t="s">
        <v>4</v>
      </c>
      <c r="F147" s="1" t="s">
        <v>0</v>
      </c>
    </row>
    <row r="148" spans="1:4" ht="21">
      <c r="A148" s="13" t="s">
        <v>49</v>
      </c>
      <c r="B148" s="7" t="s">
        <v>2</v>
      </c>
      <c r="C148" s="19">
        <f>SUM(C149+C184+C267)</f>
        <v>2028000</v>
      </c>
      <c r="D148" s="11" t="s">
        <v>4</v>
      </c>
    </row>
    <row r="149" spans="1:4" ht="21">
      <c r="A149" s="13" t="s">
        <v>50</v>
      </c>
      <c r="B149" s="7" t="s">
        <v>2</v>
      </c>
      <c r="C149" s="19">
        <f>SUM(C151+C168+C173+C178)</f>
        <v>270000</v>
      </c>
      <c r="D149" s="11" t="s">
        <v>4</v>
      </c>
    </row>
    <row r="150" ht="21">
      <c r="A150" s="2" t="s">
        <v>51</v>
      </c>
    </row>
    <row r="151" spans="2:4" ht="21">
      <c r="B151" s="7" t="s">
        <v>3</v>
      </c>
      <c r="C151" s="19">
        <f>SUM(C153+C161)</f>
        <v>95000</v>
      </c>
      <c r="D151" s="11" t="s">
        <v>4</v>
      </c>
    </row>
    <row r="152" ht="21">
      <c r="A152" s="8" t="s">
        <v>8</v>
      </c>
    </row>
    <row r="153" spans="1:4" ht="21">
      <c r="A153" s="2" t="s">
        <v>253</v>
      </c>
      <c r="B153" s="7" t="s">
        <v>3</v>
      </c>
      <c r="C153" s="16">
        <v>80000</v>
      </c>
      <c r="D153" s="11" t="s">
        <v>4</v>
      </c>
    </row>
    <row r="154" ht="21">
      <c r="A154" s="8" t="s">
        <v>251</v>
      </c>
    </row>
    <row r="155" ht="21">
      <c r="A155" s="8" t="s">
        <v>252</v>
      </c>
    </row>
    <row r="156" ht="21">
      <c r="A156" s="8" t="s">
        <v>350</v>
      </c>
    </row>
    <row r="157" ht="21">
      <c r="A157" s="8" t="s">
        <v>351</v>
      </c>
    </row>
    <row r="158" ht="21">
      <c r="A158" s="8" t="s">
        <v>720</v>
      </c>
    </row>
    <row r="159" ht="21">
      <c r="A159" s="1" t="s">
        <v>144</v>
      </c>
    </row>
    <row r="160" ht="21">
      <c r="A160" s="2" t="s">
        <v>896</v>
      </c>
    </row>
    <row r="161" spans="1:4" ht="21">
      <c r="A161" s="5" t="s">
        <v>895</v>
      </c>
      <c r="B161" s="7" t="s">
        <v>3</v>
      </c>
      <c r="C161" s="16">
        <v>15000</v>
      </c>
      <c r="D161" s="11" t="s">
        <v>4</v>
      </c>
    </row>
    <row r="162" ht="21">
      <c r="A162" s="8" t="s">
        <v>897</v>
      </c>
    </row>
    <row r="163" ht="21">
      <c r="A163" s="8" t="s">
        <v>895</v>
      </c>
    </row>
    <row r="164" ht="21">
      <c r="A164" s="8" t="s">
        <v>352</v>
      </c>
    </row>
    <row r="165" ht="21">
      <c r="A165" s="8" t="s">
        <v>353</v>
      </c>
    </row>
    <row r="166" ht="21">
      <c r="A166" s="1" t="s">
        <v>144</v>
      </c>
    </row>
    <row r="168" spans="1:4" ht="21">
      <c r="A168" s="2" t="s">
        <v>54</v>
      </c>
      <c r="B168" s="7" t="s">
        <v>3</v>
      </c>
      <c r="C168" s="16">
        <v>10000</v>
      </c>
      <c r="D168" s="11" t="s">
        <v>4</v>
      </c>
    </row>
    <row r="169" ht="21">
      <c r="A169" s="8" t="s">
        <v>36</v>
      </c>
    </row>
    <row r="170" ht="21">
      <c r="A170" s="8" t="s">
        <v>762</v>
      </c>
    </row>
    <row r="171" ht="21">
      <c r="A171" s="1" t="s">
        <v>144</v>
      </c>
    </row>
    <row r="172" ht="21">
      <c r="A172" s="8" t="s">
        <v>0</v>
      </c>
    </row>
    <row r="173" spans="1:4" ht="21">
      <c r="A173" s="2" t="s">
        <v>55</v>
      </c>
      <c r="B173" s="7" t="s">
        <v>3</v>
      </c>
      <c r="C173" s="16">
        <v>120000</v>
      </c>
      <c r="D173" s="11" t="s">
        <v>4</v>
      </c>
    </row>
    <row r="174" ht="21">
      <c r="A174" s="8" t="s">
        <v>354</v>
      </c>
    </row>
    <row r="175" ht="21">
      <c r="A175" s="8" t="s">
        <v>288</v>
      </c>
    </row>
    <row r="176" ht="21">
      <c r="A176" s="1" t="s">
        <v>144</v>
      </c>
    </row>
    <row r="178" spans="1:4" ht="21">
      <c r="A178" s="2" t="s">
        <v>56</v>
      </c>
      <c r="B178" s="7" t="s">
        <v>3</v>
      </c>
      <c r="C178" s="16">
        <v>45000</v>
      </c>
      <c r="D178" s="11" t="s">
        <v>4</v>
      </c>
    </row>
    <row r="179" ht="21">
      <c r="A179" s="8" t="s">
        <v>37</v>
      </c>
    </row>
    <row r="180" ht="21">
      <c r="A180" s="8" t="s">
        <v>721</v>
      </c>
    </row>
    <row r="181" ht="21">
      <c r="A181" s="8" t="s">
        <v>722</v>
      </c>
    </row>
    <row r="182" ht="21">
      <c r="A182" s="1" t="s">
        <v>144</v>
      </c>
    </row>
    <row r="184" spans="1:4" ht="21">
      <c r="A184" s="13" t="s">
        <v>57</v>
      </c>
      <c r="B184" s="7" t="s">
        <v>2</v>
      </c>
      <c r="C184" s="19">
        <f>SUM(C185+C194+C213+C258)</f>
        <v>1170000</v>
      </c>
      <c r="D184" s="11" t="s">
        <v>4</v>
      </c>
    </row>
    <row r="185" spans="1:4" ht="21">
      <c r="A185" s="2" t="s">
        <v>58</v>
      </c>
      <c r="B185" s="7" t="s">
        <v>3</v>
      </c>
      <c r="C185" s="16">
        <v>650000</v>
      </c>
      <c r="D185" s="11" t="s">
        <v>4</v>
      </c>
    </row>
    <row r="186" ht="21">
      <c r="A186" s="8" t="s">
        <v>723</v>
      </c>
    </row>
    <row r="187" ht="21">
      <c r="A187" s="8" t="s">
        <v>724</v>
      </c>
    </row>
    <row r="188" ht="21">
      <c r="A188" s="8" t="s">
        <v>727</v>
      </c>
    </row>
    <row r="189" ht="21">
      <c r="A189" s="8" t="s">
        <v>726</v>
      </c>
    </row>
    <row r="190" ht="21">
      <c r="A190" s="8" t="s">
        <v>725</v>
      </c>
    </row>
    <row r="191" ht="21">
      <c r="A191" s="8" t="s">
        <v>145</v>
      </c>
    </row>
    <row r="192" ht="21">
      <c r="A192" s="1" t="s">
        <v>144</v>
      </c>
    </row>
    <row r="194" spans="1:4" ht="21">
      <c r="A194" s="2" t="s">
        <v>59</v>
      </c>
      <c r="B194" s="7" t="s">
        <v>3</v>
      </c>
      <c r="C194" s="19">
        <f>SUM(C196+C204)</f>
        <v>25000</v>
      </c>
      <c r="D194" s="11" t="s">
        <v>4</v>
      </c>
    </row>
    <row r="195" ht="21">
      <c r="A195" s="8" t="s">
        <v>38</v>
      </c>
    </row>
    <row r="196" spans="1:4" ht="21">
      <c r="A196" s="2" t="s">
        <v>39</v>
      </c>
      <c r="B196" s="7" t="s">
        <v>3</v>
      </c>
      <c r="C196" s="16">
        <v>10000</v>
      </c>
      <c r="D196" s="11" t="s">
        <v>4</v>
      </c>
    </row>
    <row r="197" ht="21">
      <c r="A197" s="8" t="s">
        <v>355</v>
      </c>
    </row>
    <row r="198" ht="21">
      <c r="A198" s="8" t="s">
        <v>356</v>
      </c>
    </row>
    <row r="199" ht="21">
      <c r="A199" s="8" t="s">
        <v>359</v>
      </c>
    </row>
    <row r="200" ht="21">
      <c r="A200" s="8" t="s">
        <v>357</v>
      </c>
    </row>
    <row r="201" ht="21">
      <c r="A201" s="8" t="s">
        <v>358</v>
      </c>
    </row>
    <row r="202" ht="21">
      <c r="A202" s="8" t="s">
        <v>144</v>
      </c>
    </row>
    <row r="203" ht="21">
      <c r="A203" s="2" t="s">
        <v>728</v>
      </c>
    </row>
    <row r="204" spans="1:4" ht="21">
      <c r="A204" s="2" t="s">
        <v>0</v>
      </c>
      <c r="B204" s="7" t="s">
        <v>3</v>
      </c>
      <c r="C204" s="16">
        <v>15000</v>
      </c>
      <c r="D204" s="11" t="s">
        <v>4</v>
      </c>
    </row>
    <row r="205" ht="21">
      <c r="A205" s="8" t="s">
        <v>360</v>
      </c>
    </row>
    <row r="206" ht="21">
      <c r="A206" s="8" t="s">
        <v>793</v>
      </c>
    </row>
    <row r="207" ht="21">
      <c r="A207" s="8" t="s">
        <v>730</v>
      </c>
    </row>
    <row r="208" ht="21">
      <c r="A208" s="8" t="s">
        <v>729</v>
      </c>
    </row>
    <row r="209" ht="21">
      <c r="A209" s="8" t="s">
        <v>358</v>
      </c>
    </row>
    <row r="210" ht="21">
      <c r="A210" s="8" t="s">
        <v>144</v>
      </c>
    </row>
    <row r="212" ht="21">
      <c r="A212" s="2" t="s">
        <v>60</v>
      </c>
    </row>
    <row r="213" spans="2:4" ht="21">
      <c r="B213" s="7" t="s">
        <v>3</v>
      </c>
      <c r="C213" s="19">
        <f>SUM(C215+C224+C234+C243+C249)</f>
        <v>350000</v>
      </c>
      <c r="D213" s="11" t="s">
        <v>4</v>
      </c>
    </row>
    <row r="214" ht="21">
      <c r="A214" s="8" t="s">
        <v>40</v>
      </c>
    </row>
    <row r="215" spans="1:4" ht="21">
      <c r="A215" s="2" t="s">
        <v>96</v>
      </c>
      <c r="C215" s="16">
        <v>100000</v>
      </c>
      <c r="D215" s="11" t="s">
        <v>4</v>
      </c>
    </row>
    <row r="216" ht="21">
      <c r="A216" s="8" t="s">
        <v>147</v>
      </c>
    </row>
    <row r="217" ht="21">
      <c r="A217" s="8" t="s">
        <v>290</v>
      </c>
    </row>
    <row r="218" ht="21">
      <c r="A218" s="8" t="s">
        <v>305</v>
      </c>
    </row>
    <row r="219" ht="21">
      <c r="A219" s="8" t="s">
        <v>306</v>
      </c>
    </row>
    <row r="220" ht="21">
      <c r="A220" s="8" t="s">
        <v>148</v>
      </c>
    </row>
    <row r="221" ht="21">
      <c r="A221" s="8" t="s">
        <v>361</v>
      </c>
    </row>
    <row r="222" ht="21">
      <c r="A222" s="8" t="s">
        <v>146</v>
      </c>
    </row>
    <row r="223" ht="21">
      <c r="A223" s="2" t="s">
        <v>865</v>
      </c>
    </row>
    <row r="224" spans="1:4" ht="21">
      <c r="A224" s="2" t="s">
        <v>0</v>
      </c>
      <c r="B224" s="7" t="s">
        <v>3</v>
      </c>
      <c r="C224" s="16">
        <v>50000</v>
      </c>
      <c r="D224" s="11" t="s">
        <v>4</v>
      </c>
    </row>
    <row r="225" ht="21">
      <c r="A225" s="8" t="s">
        <v>866</v>
      </c>
    </row>
    <row r="226" ht="21">
      <c r="A226" s="8" t="s">
        <v>893</v>
      </c>
    </row>
    <row r="227" ht="21">
      <c r="A227" s="1" t="s">
        <v>867</v>
      </c>
    </row>
    <row r="228" ht="21">
      <c r="A228" s="8" t="s">
        <v>732</v>
      </c>
    </row>
    <row r="229" ht="21">
      <c r="A229" s="8" t="s">
        <v>734</v>
      </c>
    </row>
    <row r="230" ht="21">
      <c r="A230" s="8" t="s">
        <v>733</v>
      </c>
    </row>
    <row r="231" ht="21">
      <c r="A231" s="1" t="s">
        <v>731</v>
      </c>
    </row>
    <row r="232" ht="21">
      <c r="A232" s="1" t="s">
        <v>146</v>
      </c>
    </row>
    <row r="233" spans="1:4" ht="21">
      <c r="A233" s="2" t="s">
        <v>366</v>
      </c>
      <c r="C233" s="16" t="s">
        <v>0</v>
      </c>
      <c r="D233" s="11" t="s">
        <v>0</v>
      </c>
    </row>
    <row r="234" spans="2:4" ht="21">
      <c r="B234" s="7" t="s">
        <v>3</v>
      </c>
      <c r="C234" s="16">
        <v>180000</v>
      </c>
      <c r="D234" s="11" t="s">
        <v>4</v>
      </c>
    </row>
    <row r="235" ht="21">
      <c r="A235" s="8" t="s">
        <v>41</v>
      </c>
    </row>
    <row r="236" ht="21">
      <c r="A236" s="8" t="s">
        <v>42</v>
      </c>
    </row>
    <row r="237" ht="21">
      <c r="A237" s="8" t="s">
        <v>43</v>
      </c>
    </row>
    <row r="238" ht="21">
      <c r="A238" s="8" t="s">
        <v>238</v>
      </c>
    </row>
    <row r="239" ht="21">
      <c r="A239" s="8" t="s">
        <v>735</v>
      </c>
    </row>
    <row r="240" ht="21">
      <c r="A240" s="8" t="s">
        <v>736</v>
      </c>
    </row>
    <row r="241" ht="21">
      <c r="A241" s="8" t="s">
        <v>367</v>
      </c>
    </row>
    <row r="242" ht="21">
      <c r="A242" s="8" t="s">
        <v>144</v>
      </c>
    </row>
    <row r="243" spans="1:4" ht="21">
      <c r="A243" s="2" t="s">
        <v>368</v>
      </c>
      <c r="B243" s="7" t="s">
        <v>3</v>
      </c>
      <c r="C243" s="16">
        <v>5000</v>
      </c>
      <c r="D243" s="11" t="s">
        <v>4</v>
      </c>
    </row>
    <row r="244" ht="21">
      <c r="A244" s="8" t="s">
        <v>369</v>
      </c>
    </row>
    <row r="245" ht="21">
      <c r="A245" s="8" t="s">
        <v>307</v>
      </c>
    </row>
    <row r="246" ht="21">
      <c r="A246" s="8" t="s">
        <v>282</v>
      </c>
    </row>
    <row r="247" ht="21">
      <c r="A247" s="8" t="s">
        <v>370</v>
      </c>
    </row>
    <row r="248" ht="21">
      <c r="A248" s="8" t="s">
        <v>146</v>
      </c>
    </row>
    <row r="249" spans="1:4" ht="21">
      <c r="A249" s="2" t="s">
        <v>371</v>
      </c>
      <c r="B249" s="7" t="s">
        <v>3</v>
      </c>
      <c r="C249" s="16">
        <v>15000</v>
      </c>
      <c r="D249" s="11" t="s">
        <v>4</v>
      </c>
    </row>
    <row r="250" ht="21">
      <c r="A250" s="8" t="s">
        <v>44</v>
      </c>
    </row>
    <row r="251" ht="21">
      <c r="A251" s="8" t="s">
        <v>763</v>
      </c>
    </row>
    <row r="252" ht="21">
      <c r="A252" s="8" t="s">
        <v>372</v>
      </c>
    </row>
    <row r="253" ht="21">
      <c r="A253" s="8" t="s">
        <v>144</v>
      </c>
    </row>
    <row r="254" ht="21">
      <c r="A254" s="8"/>
    </row>
    <row r="255" ht="21">
      <c r="A255" s="8"/>
    </row>
    <row r="256" ht="21">
      <c r="A256" s="8"/>
    </row>
    <row r="257" ht="21">
      <c r="A257" s="8"/>
    </row>
    <row r="258" spans="1:4" ht="21">
      <c r="A258" s="2" t="s">
        <v>65</v>
      </c>
      <c r="B258" s="7" t="s">
        <v>3</v>
      </c>
      <c r="C258" s="16">
        <v>145000</v>
      </c>
      <c r="D258" s="11" t="s">
        <v>4</v>
      </c>
    </row>
    <row r="259" ht="21">
      <c r="A259" s="8" t="s">
        <v>868</v>
      </c>
    </row>
    <row r="260" ht="21">
      <c r="A260" s="8" t="s">
        <v>737</v>
      </c>
    </row>
    <row r="261" ht="21">
      <c r="A261" s="1" t="s">
        <v>740</v>
      </c>
    </row>
    <row r="262" ht="21">
      <c r="A262" s="1" t="s">
        <v>738</v>
      </c>
    </row>
    <row r="263" ht="21">
      <c r="A263" s="8" t="s">
        <v>739</v>
      </c>
    </row>
    <row r="264" ht="21">
      <c r="A264" s="8" t="s">
        <v>373</v>
      </c>
    </row>
    <row r="265" ht="21" customHeight="1">
      <c r="A265" s="8" t="s">
        <v>144</v>
      </c>
    </row>
    <row r="266" ht="21" customHeight="1">
      <c r="A266" s="8"/>
    </row>
    <row r="267" spans="1:4" ht="21" customHeight="1">
      <c r="A267" s="13" t="s">
        <v>76</v>
      </c>
      <c r="B267" s="7" t="s">
        <v>2</v>
      </c>
      <c r="C267" s="19">
        <f>SUM(C268+C275+C282+C289+C295+C309+C302)</f>
        <v>588000</v>
      </c>
      <c r="D267" s="11" t="s">
        <v>4</v>
      </c>
    </row>
    <row r="268" spans="1:4" ht="21" customHeight="1">
      <c r="A268" s="2" t="s">
        <v>66</v>
      </c>
      <c r="B268" s="7" t="s">
        <v>3</v>
      </c>
      <c r="C268" s="16">
        <v>158000</v>
      </c>
      <c r="D268" s="11" t="s">
        <v>4</v>
      </c>
    </row>
    <row r="269" ht="21" customHeight="1">
      <c r="A269" s="8" t="s">
        <v>45</v>
      </c>
    </row>
    <row r="270" ht="21" customHeight="1">
      <c r="A270" s="8" t="s">
        <v>741</v>
      </c>
    </row>
    <row r="271" ht="21" customHeight="1">
      <c r="A271" s="8" t="s">
        <v>742</v>
      </c>
    </row>
    <row r="272" ht="21" customHeight="1">
      <c r="A272" s="8" t="s">
        <v>743</v>
      </c>
    </row>
    <row r="273" ht="21" customHeight="1">
      <c r="A273" s="1" t="s">
        <v>144</v>
      </c>
    </row>
    <row r="275" spans="1:4" ht="21" customHeight="1">
      <c r="A275" s="2" t="s">
        <v>67</v>
      </c>
      <c r="B275" s="7" t="s">
        <v>3</v>
      </c>
      <c r="C275" s="16">
        <v>45000</v>
      </c>
      <c r="D275" s="11" t="s">
        <v>4</v>
      </c>
    </row>
    <row r="276" ht="21" customHeight="1">
      <c r="A276" s="8" t="s">
        <v>271</v>
      </c>
    </row>
    <row r="277" ht="21" customHeight="1">
      <c r="A277" s="8" t="s">
        <v>744</v>
      </c>
    </row>
    <row r="278" ht="21" customHeight="1">
      <c r="A278" s="8" t="s">
        <v>742</v>
      </c>
    </row>
    <row r="279" ht="21" customHeight="1">
      <c r="A279" s="8" t="s">
        <v>743</v>
      </c>
    </row>
    <row r="280" ht="21" customHeight="1">
      <c r="A280" s="1" t="s">
        <v>144</v>
      </c>
    </row>
    <row r="282" spans="1:4" ht="21">
      <c r="A282" s="2" t="s">
        <v>68</v>
      </c>
      <c r="B282" s="7" t="s">
        <v>3</v>
      </c>
      <c r="C282" s="16">
        <v>20000</v>
      </c>
      <c r="D282" s="11" t="s">
        <v>4</v>
      </c>
    </row>
    <row r="283" ht="21">
      <c r="A283" s="8" t="s">
        <v>46</v>
      </c>
    </row>
    <row r="284" ht="21">
      <c r="A284" s="8" t="s">
        <v>745</v>
      </c>
    </row>
    <row r="285" ht="21">
      <c r="A285" s="8" t="s">
        <v>742</v>
      </c>
    </row>
    <row r="286" ht="21">
      <c r="A286" s="8" t="s">
        <v>743</v>
      </c>
    </row>
    <row r="287" ht="21">
      <c r="A287" s="1" t="s">
        <v>144</v>
      </c>
    </row>
    <row r="289" spans="1:4" ht="21">
      <c r="A289" s="2" t="s">
        <v>94</v>
      </c>
      <c r="B289" s="7" t="s">
        <v>3</v>
      </c>
      <c r="C289" s="16">
        <v>45000</v>
      </c>
      <c r="D289" s="11" t="s">
        <v>4</v>
      </c>
    </row>
    <row r="290" ht="21">
      <c r="A290" s="8" t="s">
        <v>746</v>
      </c>
    </row>
    <row r="291" ht="21">
      <c r="A291" s="8" t="s">
        <v>307</v>
      </c>
    </row>
    <row r="292" ht="21">
      <c r="A292" s="8" t="s">
        <v>742</v>
      </c>
    </row>
    <row r="293" ht="21">
      <c r="A293" s="8" t="s">
        <v>743</v>
      </c>
    </row>
    <row r="294" ht="21">
      <c r="A294" s="1" t="s">
        <v>144</v>
      </c>
    </row>
    <row r="295" spans="1:4" ht="21">
      <c r="A295" s="2" t="s">
        <v>69</v>
      </c>
      <c r="B295" s="7" t="s">
        <v>3</v>
      </c>
      <c r="C295" s="16">
        <v>250000</v>
      </c>
      <c r="D295" s="11" t="s">
        <v>4</v>
      </c>
    </row>
    <row r="296" ht="21">
      <c r="A296" s="8" t="s">
        <v>747</v>
      </c>
    </row>
    <row r="297" ht="21" customHeight="1">
      <c r="A297" s="8" t="s">
        <v>748</v>
      </c>
    </row>
    <row r="298" ht="21" customHeight="1">
      <c r="A298" s="8" t="s">
        <v>742</v>
      </c>
    </row>
    <row r="299" ht="21" customHeight="1">
      <c r="A299" s="8" t="s">
        <v>743</v>
      </c>
    </row>
    <row r="300" ht="21">
      <c r="A300" s="1" t="s">
        <v>144</v>
      </c>
    </row>
    <row r="301" ht="21">
      <c r="A301" s="8" t="s">
        <v>0</v>
      </c>
    </row>
    <row r="302" spans="1:4" ht="21">
      <c r="A302" s="2" t="s">
        <v>70</v>
      </c>
      <c r="B302" s="7" t="s">
        <v>3</v>
      </c>
      <c r="C302" s="16">
        <v>25000</v>
      </c>
      <c r="D302" s="11" t="s">
        <v>4</v>
      </c>
    </row>
    <row r="303" ht="21">
      <c r="A303" s="8" t="s">
        <v>47</v>
      </c>
    </row>
    <row r="304" ht="21">
      <c r="A304" s="8" t="s">
        <v>826</v>
      </c>
    </row>
    <row r="305" ht="21">
      <c r="A305" s="8" t="s">
        <v>742</v>
      </c>
    </row>
    <row r="306" ht="21">
      <c r="A306" s="8" t="s">
        <v>743</v>
      </c>
    </row>
    <row r="307" ht="21">
      <c r="A307" s="1" t="s">
        <v>144</v>
      </c>
    </row>
    <row r="309" spans="1:4" ht="21">
      <c r="A309" s="2" t="s">
        <v>71</v>
      </c>
      <c r="B309" s="7" t="s">
        <v>3</v>
      </c>
      <c r="C309" s="16">
        <v>45000</v>
      </c>
      <c r="D309" s="11" t="s">
        <v>4</v>
      </c>
    </row>
    <row r="310" ht="21">
      <c r="A310" s="8" t="s">
        <v>48</v>
      </c>
    </row>
    <row r="311" ht="21">
      <c r="A311" s="8" t="s">
        <v>773</v>
      </c>
    </row>
    <row r="312" ht="21">
      <c r="A312" s="8" t="s">
        <v>742</v>
      </c>
    </row>
    <row r="313" ht="21">
      <c r="A313" s="8" t="s">
        <v>743</v>
      </c>
    </row>
    <row r="314" ht="21">
      <c r="A314" s="1" t="s">
        <v>144</v>
      </c>
    </row>
    <row r="316" spans="1:4" ht="21">
      <c r="A316" s="13" t="s">
        <v>77</v>
      </c>
      <c r="B316" s="7" t="s">
        <v>2</v>
      </c>
      <c r="C316" s="19">
        <f>SUM(C317+C321+C325+C332+C336)</f>
        <v>550000</v>
      </c>
      <c r="D316" s="11" t="s">
        <v>4</v>
      </c>
    </row>
    <row r="317" spans="1:4" ht="21">
      <c r="A317" s="2" t="s">
        <v>72</v>
      </c>
      <c r="B317" s="7" t="s">
        <v>3</v>
      </c>
      <c r="C317" s="16">
        <v>450000</v>
      </c>
      <c r="D317" s="11" t="s">
        <v>4</v>
      </c>
    </row>
    <row r="318" ht="21">
      <c r="A318" s="8" t="s">
        <v>854</v>
      </c>
    </row>
    <row r="319" ht="21">
      <c r="A319" s="1" t="s">
        <v>239</v>
      </c>
    </row>
    <row r="321" spans="1:4" ht="21">
      <c r="A321" s="2" t="s">
        <v>73</v>
      </c>
      <c r="B321" s="7" t="s">
        <v>3</v>
      </c>
      <c r="C321" s="16">
        <v>30000</v>
      </c>
      <c r="D321" s="11" t="s">
        <v>4</v>
      </c>
    </row>
    <row r="322" ht="21">
      <c r="A322" s="8" t="s">
        <v>61</v>
      </c>
    </row>
    <row r="323" ht="21">
      <c r="A323" s="1" t="s">
        <v>144</v>
      </c>
    </row>
    <row r="325" spans="1:4" ht="21">
      <c r="A325" s="2" t="s">
        <v>74</v>
      </c>
      <c r="B325" s="7" t="s">
        <v>3</v>
      </c>
      <c r="C325" s="16">
        <v>10000</v>
      </c>
      <c r="D325" s="11" t="s">
        <v>4</v>
      </c>
    </row>
    <row r="326" ht="21">
      <c r="A326" s="8" t="s">
        <v>149</v>
      </c>
    </row>
    <row r="327" ht="21">
      <c r="A327" s="1" t="s">
        <v>144</v>
      </c>
    </row>
    <row r="328" ht="21">
      <c r="A328" s="8"/>
    </row>
    <row r="329" ht="21">
      <c r="A329" s="8"/>
    </row>
    <row r="330" ht="21">
      <c r="A330" s="8"/>
    </row>
    <row r="331" ht="21">
      <c r="A331" s="8"/>
    </row>
    <row r="332" spans="1:4" ht="21" customHeight="1">
      <c r="A332" s="2" t="s">
        <v>75</v>
      </c>
      <c r="B332" s="7" t="s">
        <v>3</v>
      </c>
      <c r="C332" s="16">
        <v>10000</v>
      </c>
      <c r="D332" s="11" t="s">
        <v>4</v>
      </c>
    </row>
    <row r="333" ht="21">
      <c r="A333" s="8" t="s">
        <v>150</v>
      </c>
    </row>
    <row r="334" ht="21">
      <c r="A334" s="1" t="s">
        <v>144</v>
      </c>
    </row>
    <row r="336" spans="1:4" ht="21">
      <c r="A336" s="2" t="s">
        <v>95</v>
      </c>
      <c r="B336" s="7" t="s">
        <v>3</v>
      </c>
      <c r="C336" s="16">
        <v>50000</v>
      </c>
      <c r="D336" s="11" t="s">
        <v>4</v>
      </c>
    </row>
    <row r="337" ht="21">
      <c r="A337" s="8" t="s">
        <v>62</v>
      </c>
    </row>
    <row r="338" ht="21">
      <c r="A338" s="8" t="s">
        <v>151</v>
      </c>
    </row>
    <row r="339" ht="21">
      <c r="A339" s="1" t="s">
        <v>144</v>
      </c>
    </row>
    <row r="341" spans="1:4" ht="21">
      <c r="A341" s="13" t="s">
        <v>63</v>
      </c>
      <c r="B341" s="7" t="s">
        <v>2</v>
      </c>
      <c r="C341" s="19">
        <f>SUM(C342)</f>
        <v>182900</v>
      </c>
      <c r="D341" s="11" t="s">
        <v>4</v>
      </c>
    </row>
    <row r="342" spans="1:4" ht="21">
      <c r="A342" s="13" t="s">
        <v>64</v>
      </c>
      <c r="B342" s="7" t="s">
        <v>2</v>
      </c>
      <c r="C342" s="19">
        <f>SUM(C343)</f>
        <v>182900</v>
      </c>
      <c r="D342" s="11" t="s">
        <v>4</v>
      </c>
    </row>
    <row r="343" spans="1:4" ht="21">
      <c r="A343" s="13" t="s">
        <v>81</v>
      </c>
      <c r="B343" s="7" t="s">
        <v>2</v>
      </c>
      <c r="C343" s="19">
        <f>SUM(C344+C401+C420)</f>
        <v>182900</v>
      </c>
      <c r="D343" s="11" t="s">
        <v>4</v>
      </c>
    </row>
    <row r="344" spans="1:4" ht="21">
      <c r="A344" s="2" t="s">
        <v>78</v>
      </c>
      <c r="B344" s="7" t="s">
        <v>3</v>
      </c>
      <c r="C344" s="19">
        <f>SUM(C345+C353+C361+C369+C377+C392)</f>
        <v>93900</v>
      </c>
      <c r="D344" s="11" t="s">
        <v>4</v>
      </c>
    </row>
    <row r="345" spans="1:4" ht="21">
      <c r="A345" s="2" t="s">
        <v>376</v>
      </c>
      <c r="B345" s="7" t="s">
        <v>3</v>
      </c>
      <c r="C345" s="16">
        <v>18000</v>
      </c>
      <c r="D345" s="11" t="s">
        <v>4</v>
      </c>
    </row>
    <row r="346" ht="21" customHeight="1">
      <c r="A346" s="8" t="s">
        <v>375</v>
      </c>
    </row>
    <row r="347" ht="21" customHeight="1">
      <c r="A347" s="8" t="s">
        <v>749</v>
      </c>
    </row>
    <row r="348" ht="21" customHeight="1">
      <c r="A348" s="8" t="s">
        <v>374</v>
      </c>
    </row>
    <row r="349" ht="21">
      <c r="A349" s="8" t="s">
        <v>898</v>
      </c>
    </row>
    <row r="350" ht="21">
      <c r="A350" s="1" t="s">
        <v>900</v>
      </c>
    </row>
    <row r="351" ht="21">
      <c r="A351" s="8" t="s">
        <v>750</v>
      </c>
    </row>
    <row r="352" ht="21">
      <c r="A352" s="1" t="s">
        <v>146</v>
      </c>
    </row>
    <row r="353" spans="1:4" ht="21">
      <c r="A353" s="2" t="s">
        <v>377</v>
      </c>
      <c r="B353" s="7" t="s">
        <v>3</v>
      </c>
      <c r="C353" s="16">
        <v>8100</v>
      </c>
      <c r="D353" s="11" t="s">
        <v>4</v>
      </c>
    </row>
    <row r="354" ht="21">
      <c r="A354" s="8" t="s">
        <v>378</v>
      </c>
    </row>
    <row r="355" ht="21">
      <c r="A355" s="8" t="s">
        <v>870</v>
      </c>
    </row>
    <row r="356" ht="21">
      <c r="A356" s="8" t="s">
        <v>869</v>
      </c>
    </row>
    <row r="357" ht="21">
      <c r="A357" s="8" t="s">
        <v>898</v>
      </c>
    </row>
    <row r="358" ht="21">
      <c r="A358" s="1" t="s">
        <v>900</v>
      </c>
    </row>
    <row r="359" ht="21">
      <c r="A359" s="8" t="s">
        <v>750</v>
      </c>
    </row>
    <row r="360" ht="21">
      <c r="A360" s="1" t="s">
        <v>146</v>
      </c>
    </row>
    <row r="361" spans="1:4" ht="21">
      <c r="A361" s="5" t="s">
        <v>79</v>
      </c>
      <c r="B361" s="7" t="s">
        <v>3</v>
      </c>
      <c r="C361" s="16">
        <v>22500</v>
      </c>
      <c r="D361" s="11" t="s">
        <v>4</v>
      </c>
    </row>
    <row r="362" ht="21">
      <c r="A362" s="8" t="s">
        <v>80</v>
      </c>
    </row>
    <row r="363" ht="21">
      <c r="A363" s="8" t="s">
        <v>902</v>
      </c>
    </row>
    <row r="364" ht="21">
      <c r="A364" s="8" t="s">
        <v>901</v>
      </c>
    </row>
    <row r="365" ht="21">
      <c r="A365" s="8" t="s">
        <v>899</v>
      </c>
    </row>
    <row r="366" ht="21">
      <c r="A366" s="1" t="s">
        <v>900</v>
      </c>
    </row>
    <row r="367" ht="21">
      <c r="A367" s="8" t="s">
        <v>750</v>
      </c>
    </row>
    <row r="368" ht="21">
      <c r="A368" s="1" t="s">
        <v>146</v>
      </c>
    </row>
    <row r="369" spans="1:4" ht="21">
      <c r="A369" s="2" t="s">
        <v>379</v>
      </c>
      <c r="B369" s="7" t="s">
        <v>3</v>
      </c>
      <c r="C369" s="16">
        <v>9300</v>
      </c>
      <c r="D369" s="11" t="s">
        <v>4</v>
      </c>
    </row>
    <row r="370" ht="21">
      <c r="A370" s="8" t="s">
        <v>803</v>
      </c>
    </row>
    <row r="371" spans="1:4" ht="21">
      <c r="A371" s="440" t="s">
        <v>802</v>
      </c>
      <c r="B371" s="440"/>
      <c r="C371" s="440"/>
      <c r="D371" s="440"/>
    </row>
    <row r="372" spans="1:4" ht="21">
      <c r="A372" s="17" t="s">
        <v>487</v>
      </c>
      <c r="B372" s="17"/>
      <c r="C372" s="17"/>
      <c r="D372" s="17"/>
    </row>
    <row r="373" ht="21">
      <c r="A373" s="8" t="s">
        <v>899</v>
      </c>
    </row>
    <row r="374" ht="21">
      <c r="A374" s="1" t="s">
        <v>900</v>
      </c>
    </row>
    <row r="375" ht="21">
      <c r="A375" s="8" t="s">
        <v>750</v>
      </c>
    </row>
    <row r="376" ht="21">
      <c r="A376" s="1" t="s">
        <v>146</v>
      </c>
    </row>
    <row r="377" spans="1:4" ht="21">
      <c r="A377" s="5" t="s">
        <v>387</v>
      </c>
      <c r="B377" s="7" t="s">
        <v>3</v>
      </c>
      <c r="C377" s="16">
        <v>23000</v>
      </c>
      <c r="D377" s="11" t="s">
        <v>4</v>
      </c>
    </row>
    <row r="378" ht="21">
      <c r="A378" s="1" t="s">
        <v>876</v>
      </c>
    </row>
    <row r="379" ht="21">
      <c r="A379" s="1" t="s">
        <v>875</v>
      </c>
    </row>
    <row r="380" ht="21">
      <c r="A380" s="1" t="s">
        <v>380</v>
      </c>
    </row>
    <row r="381" ht="21">
      <c r="A381" s="1" t="s">
        <v>381</v>
      </c>
    </row>
    <row r="382" ht="21">
      <c r="A382" s="1" t="s">
        <v>388</v>
      </c>
    </row>
    <row r="383" ht="21">
      <c r="A383" s="1" t="s">
        <v>382</v>
      </c>
    </row>
    <row r="384" ht="21">
      <c r="A384" s="1" t="s">
        <v>383</v>
      </c>
    </row>
    <row r="385" ht="21">
      <c r="A385" s="1" t="s">
        <v>384</v>
      </c>
    </row>
    <row r="386" ht="21">
      <c r="A386" s="1" t="s">
        <v>389</v>
      </c>
    </row>
    <row r="387" ht="21">
      <c r="A387" s="1" t="s">
        <v>385</v>
      </c>
    </row>
    <row r="388" ht="21">
      <c r="A388" s="1" t="s">
        <v>386</v>
      </c>
    </row>
    <row r="389" ht="21">
      <c r="A389" s="1" t="s">
        <v>751</v>
      </c>
    </row>
    <row r="390" ht="21">
      <c r="A390" s="8" t="s">
        <v>750</v>
      </c>
    </row>
    <row r="391" ht="21">
      <c r="A391" s="1" t="s">
        <v>146</v>
      </c>
    </row>
    <row r="392" spans="1:4" ht="21">
      <c r="A392" s="5" t="s">
        <v>390</v>
      </c>
      <c r="B392" s="7" t="s">
        <v>3</v>
      </c>
      <c r="C392" s="16">
        <v>13000</v>
      </c>
      <c r="D392" s="11" t="s">
        <v>4</v>
      </c>
    </row>
    <row r="393" ht="21">
      <c r="A393" s="1" t="s">
        <v>394</v>
      </c>
    </row>
    <row r="394" ht="21">
      <c r="A394" s="1" t="s">
        <v>391</v>
      </c>
    </row>
    <row r="395" ht="21">
      <c r="A395" s="1" t="s">
        <v>392</v>
      </c>
    </row>
    <row r="396" ht="21">
      <c r="A396" s="1" t="s">
        <v>393</v>
      </c>
    </row>
    <row r="397" ht="21">
      <c r="A397" s="1" t="s">
        <v>751</v>
      </c>
    </row>
    <row r="398" ht="21">
      <c r="A398" s="8" t="s">
        <v>750</v>
      </c>
    </row>
    <row r="399" ht="21">
      <c r="A399" s="1" t="s">
        <v>146</v>
      </c>
    </row>
    <row r="401" spans="1:4" ht="21">
      <c r="A401" s="2" t="s">
        <v>82</v>
      </c>
      <c r="B401" s="7" t="s">
        <v>3</v>
      </c>
      <c r="C401" s="19">
        <f>SUM(C402+C410)</f>
        <v>72000</v>
      </c>
      <c r="D401" s="11" t="s">
        <v>4</v>
      </c>
    </row>
    <row r="402" spans="1:4" ht="21">
      <c r="A402" s="2" t="s">
        <v>752</v>
      </c>
      <c r="B402" s="7" t="s">
        <v>3</v>
      </c>
      <c r="C402" s="16">
        <v>24000</v>
      </c>
      <c r="D402" s="11" t="s">
        <v>4</v>
      </c>
    </row>
    <row r="403" ht="21">
      <c r="A403" s="8" t="s">
        <v>753</v>
      </c>
    </row>
    <row r="404" ht="21">
      <c r="A404" s="8" t="s">
        <v>397</v>
      </c>
    </row>
    <row r="405" ht="21">
      <c r="A405" s="8" t="s">
        <v>398</v>
      </c>
    </row>
    <row r="406" ht="21">
      <c r="A406" s="8" t="s">
        <v>898</v>
      </c>
    </row>
    <row r="407" ht="21">
      <c r="A407" s="1" t="s">
        <v>900</v>
      </c>
    </row>
    <row r="408" ht="21">
      <c r="A408" s="8" t="s">
        <v>750</v>
      </c>
    </row>
    <row r="409" ht="21">
      <c r="A409" s="1" t="s">
        <v>146</v>
      </c>
    </row>
    <row r="410" spans="1:4" ht="21">
      <c r="A410" s="2" t="s">
        <v>395</v>
      </c>
      <c r="B410" s="7" t="s">
        <v>3</v>
      </c>
      <c r="C410" s="16">
        <v>48000</v>
      </c>
      <c r="D410" s="11" t="s">
        <v>4</v>
      </c>
    </row>
    <row r="411" ht="21">
      <c r="A411" s="8" t="s">
        <v>483</v>
      </c>
    </row>
    <row r="412" ht="21">
      <c r="A412" s="8" t="s">
        <v>396</v>
      </c>
    </row>
    <row r="413" ht="21">
      <c r="A413" s="8" t="s">
        <v>400</v>
      </c>
    </row>
    <row r="414" ht="21">
      <c r="A414" s="8" t="s">
        <v>401</v>
      </c>
    </row>
    <row r="415" ht="21">
      <c r="A415" s="8" t="s">
        <v>399</v>
      </c>
    </row>
    <row r="416" ht="21">
      <c r="A416" s="1" t="s">
        <v>751</v>
      </c>
    </row>
    <row r="417" ht="21">
      <c r="A417" s="8" t="s">
        <v>750</v>
      </c>
    </row>
    <row r="418" ht="21">
      <c r="A418" s="1" t="s">
        <v>146</v>
      </c>
    </row>
    <row r="419" ht="21">
      <c r="A419" s="8"/>
    </row>
    <row r="420" spans="1:4" ht="21" customHeight="1">
      <c r="A420" s="2" t="s">
        <v>255</v>
      </c>
      <c r="B420" s="7" t="s">
        <v>3</v>
      </c>
      <c r="C420" s="19">
        <f>SUM(C421)</f>
        <v>17000</v>
      </c>
      <c r="D420" s="11" t="s">
        <v>4</v>
      </c>
    </row>
    <row r="421" spans="1:4" ht="21">
      <c r="A421" s="2" t="s">
        <v>402</v>
      </c>
      <c r="B421" s="7" t="s">
        <v>3</v>
      </c>
      <c r="C421" s="16">
        <v>17000</v>
      </c>
      <c r="D421" s="11" t="s">
        <v>4</v>
      </c>
    </row>
    <row r="422" ht="21">
      <c r="A422" s="8" t="s">
        <v>403</v>
      </c>
    </row>
    <row r="423" ht="21">
      <c r="A423" s="17" t="s">
        <v>405</v>
      </c>
    </row>
    <row r="424" ht="21" customHeight="1">
      <c r="A424" s="17" t="s">
        <v>406</v>
      </c>
    </row>
    <row r="425" ht="21" customHeight="1">
      <c r="A425" s="17" t="s">
        <v>533</v>
      </c>
    </row>
    <row r="426" ht="21" customHeight="1">
      <c r="A426" s="17" t="s">
        <v>404</v>
      </c>
    </row>
    <row r="427" ht="21" customHeight="1">
      <c r="A427" s="17" t="s">
        <v>534</v>
      </c>
    </row>
    <row r="428" ht="21" customHeight="1">
      <c r="A428" s="17" t="s">
        <v>407</v>
      </c>
    </row>
    <row r="429" ht="21" customHeight="1">
      <c r="A429" s="1" t="s">
        <v>258</v>
      </c>
    </row>
    <row r="430" ht="21" customHeight="1">
      <c r="A430" s="1" t="s">
        <v>259</v>
      </c>
    </row>
    <row r="431" ht="21" customHeight="1">
      <c r="A431" s="1" t="s">
        <v>408</v>
      </c>
    </row>
    <row r="432" ht="21">
      <c r="A432" s="1" t="s">
        <v>260</v>
      </c>
    </row>
    <row r="433" ht="21">
      <c r="A433" s="1" t="s">
        <v>256</v>
      </c>
    </row>
    <row r="434" ht="21">
      <c r="A434" s="1" t="s">
        <v>257</v>
      </c>
    </row>
    <row r="435" ht="21">
      <c r="A435" s="1" t="s">
        <v>409</v>
      </c>
    </row>
    <row r="436" ht="21">
      <c r="A436" s="1" t="s">
        <v>754</v>
      </c>
    </row>
    <row r="437" ht="21">
      <c r="A437" s="8" t="s">
        <v>750</v>
      </c>
    </row>
    <row r="438" ht="21">
      <c r="A438" s="1" t="s">
        <v>146</v>
      </c>
    </row>
    <row r="439" ht="21">
      <c r="A439" s="17"/>
    </row>
    <row r="440" ht="21">
      <c r="A440" s="17"/>
    </row>
    <row r="441" ht="21">
      <c r="A441" s="17"/>
    </row>
    <row r="442" ht="21">
      <c r="A442" s="17"/>
    </row>
    <row r="443" spans="1:4" ht="21">
      <c r="A443" s="13" t="s">
        <v>83</v>
      </c>
      <c r="B443" s="7" t="s">
        <v>2</v>
      </c>
      <c r="C443" s="19">
        <f>SUM(C444)</f>
        <v>20000</v>
      </c>
      <c r="D443" s="11" t="s">
        <v>4</v>
      </c>
    </row>
    <row r="444" spans="1:4" ht="21">
      <c r="A444" s="13" t="s">
        <v>86</v>
      </c>
      <c r="B444" s="7" t="s">
        <v>2</v>
      </c>
      <c r="C444" s="19">
        <f>SUM(C446)</f>
        <v>20000</v>
      </c>
      <c r="D444" s="11" t="s">
        <v>4</v>
      </c>
    </row>
    <row r="445" spans="1:3" ht="21">
      <c r="A445" s="2" t="s">
        <v>756</v>
      </c>
      <c r="C445" s="18"/>
    </row>
    <row r="446" spans="1:4" ht="21">
      <c r="A446" s="2" t="s">
        <v>755</v>
      </c>
      <c r="B446" s="7" t="s">
        <v>3</v>
      </c>
      <c r="C446" s="16">
        <v>20000</v>
      </c>
      <c r="D446" s="11" t="s">
        <v>4</v>
      </c>
    </row>
    <row r="447" ht="21">
      <c r="A447" s="8" t="s">
        <v>757</v>
      </c>
    </row>
    <row r="448" ht="21">
      <c r="A448" s="8" t="s">
        <v>894</v>
      </c>
    </row>
    <row r="449" ht="21">
      <c r="A449" s="8" t="s">
        <v>758</v>
      </c>
    </row>
    <row r="450" ht="21">
      <c r="A450" s="1" t="s">
        <v>146</v>
      </c>
    </row>
    <row r="452" spans="1:4" ht="21">
      <c r="A452" s="13" t="s">
        <v>84</v>
      </c>
      <c r="B452" s="7" t="s">
        <v>2</v>
      </c>
      <c r="C452" s="19">
        <f>SUM(C453)</f>
        <v>10000</v>
      </c>
      <c r="D452" s="11" t="s">
        <v>4</v>
      </c>
    </row>
    <row r="453" spans="1:4" ht="21">
      <c r="A453" s="13" t="s">
        <v>85</v>
      </c>
      <c r="B453" s="7" t="s">
        <v>2</v>
      </c>
      <c r="C453" s="19">
        <f>SUM(C454)</f>
        <v>10000</v>
      </c>
      <c r="D453" s="11" t="s">
        <v>4</v>
      </c>
    </row>
    <row r="454" spans="1:4" ht="21">
      <c r="A454" s="2" t="s">
        <v>161</v>
      </c>
      <c r="B454" s="7" t="s">
        <v>3</v>
      </c>
      <c r="C454" s="19">
        <f>SUM(C456)</f>
        <v>10000</v>
      </c>
      <c r="D454" s="11" t="s">
        <v>4</v>
      </c>
    </row>
    <row r="455" ht="21">
      <c r="A455" s="2" t="s">
        <v>412</v>
      </c>
    </row>
    <row r="456" spans="1:4" ht="21">
      <c r="A456" s="13"/>
      <c r="B456" s="7" t="s">
        <v>3</v>
      </c>
      <c r="C456" s="19">
        <v>10000</v>
      </c>
      <c r="D456" s="11" t="s">
        <v>4</v>
      </c>
    </row>
    <row r="457" ht="21">
      <c r="A457" s="8" t="s">
        <v>87</v>
      </c>
    </row>
    <row r="458" ht="21">
      <c r="A458" s="8" t="s">
        <v>279</v>
      </c>
    </row>
    <row r="459" ht="21">
      <c r="A459" s="8" t="s">
        <v>411</v>
      </c>
    </row>
    <row r="460" ht="21">
      <c r="A460" s="8" t="s">
        <v>291</v>
      </c>
    </row>
    <row r="461" spans="1:4" ht="21">
      <c r="A461" s="8" t="s">
        <v>410</v>
      </c>
      <c r="D461" s="1"/>
    </row>
    <row r="462" spans="1:4" ht="21">
      <c r="A462" s="8" t="s">
        <v>144</v>
      </c>
      <c r="D462" s="1"/>
    </row>
    <row r="463" spans="1:4" ht="21">
      <c r="A463" s="8"/>
      <c r="D463" s="1"/>
    </row>
    <row r="464" spans="1:4" ht="21">
      <c r="A464" s="8"/>
      <c r="D464" s="1"/>
    </row>
    <row r="483" spans="1:4" ht="21">
      <c r="A483" s="2"/>
      <c r="B483" s="7"/>
      <c r="C483" s="19"/>
      <c r="D483" s="11"/>
    </row>
    <row r="484" spans="1:4" ht="21" customHeight="1">
      <c r="A484" s="2"/>
      <c r="B484" s="7"/>
      <c r="C484" s="16"/>
      <c r="D484" s="11"/>
    </row>
    <row r="485" ht="21" customHeight="1">
      <c r="A485" s="8"/>
    </row>
    <row r="486" ht="21" customHeight="1">
      <c r="A486" s="17"/>
    </row>
    <row r="487" ht="21" customHeight="1">
      <c r="A487" s="17"/>
    </row>
    <row r="497" spans="1:4" ht="21">
      <c r="A497" s="2"/>
      <c r="B497" s="7"/>
      <c r="C497" s="16"/>
      <c r="D497" s="11"/>
    </row>
    <row r="498" spans="1:4" ht="21">
      <c r="A498" s="8"/>
      <c r="B498" s="7"/>
      <c r="C498" s="16"/>
      <c r="D498" s="11"/>
    </row>
    <row r="499" ht="21">
      <c r="A499" s="17"/>
    </row>
    <row r="500" ht="21">
      <c r="A500" s="17"/>
    </row>
    <row r="502" spans="1:4" ht="21">
      <c r="A502" s="2"/>
      <c r="B502" s="7"/>
      <c r="C502" s="16"/>
      <c r="D502" s="11"/>
    </row>
    <row r="503" ht="21">
      <c r="A503" s="8"/>
    </row>
    <row r="504" ht="21">
      <c r="A504" s="17"/>
    </row>
    <row r="505" ht="21">
      <c r="A505" s="17"/>
    </row>
    <row r="506" ht="21">
      <c r="A506" s="17"/>
    </row>
    <row r="507" ht="21" customHeight="1">
      <c r="A507" s="17"/>
    </row>
    <row r="508" spans="1:3" ht="21">
      <c r="A508" s="440"/>
      <c r="B508" s="440"/>
      <c r="C508" s="440"/>
    </row>
    <row r="509" spans="1:4" ht="21" customHeight="1">
      <c r="A509" s="17"/>
      <c r="B509" s="7"/>
      <c r="C509" s="16"/>
      <c r="D509" s="11"/>
    </row>
    <row r="519" spans="1:4" ht="21">
      <c r="A519" s="2"/>
      <c r="B519" s="7"/>
      <c r="C519" s="19"/>
      <c r="D519" s="11"/>
    </row>
    <row r="520" spans="1:4" ht="21">
      <c r="A520" s="2"/>
      <c r="B520" s="7"/>
      <c r="C520" s="16"/>
      <c r="D520" s="11"/>
    </row>
    <row r="521" ht="21">
      <c r="A521" s="8"/>
    </row>
    <row r="522" ht="21">
      <c r="A522" s="8"/>
    </row>
    <row r="523" ht="21">
      <c r="A523" s="8"/>
    </row>
    <row r="526" spans="1:4" ht="21">
      <c r="A526" s="2"/>
      <c r="B526" s="7"/>
      <c r="C526" s="16"/>
      <c r="D526" s="11"/>
    </row>
    <row r="527" ht="21">
      <c r="A527" s="8"/>
    </row>
    <row r="528" ht="21">
      <c r="A528" s="8"/>
    </row>
    <row r="531" spans="1:4" ht="21" customHeight="1">
      <c r="A531" s="2"/>
      <c r="B531" s="7"/>
      <c r="C531" s="16"/>
      <c r="D531" s="11"/>
    </row>
    <row r="532" ht="21" customHeight="1">
      <c r="A532" s="8"/>
    </row>
    <row r="533" ht="21">
      <c r="A533" s="8"/>
    </row>
    <row r="537" spans="1:4" ht="21">
      <c r="A537" s="2"/>
      <c r="B537" s="7"/>
      <c r="C537" s="19"/>
      <c r="D537" s="11"/>
    </row>
    <row r="538" spans="1:4" ht="21">
      <c r="A538" s="2"/>
      <c r="B538" s="7"/>
      <c r="C538" s="16"/>
      <c r="D538" s="11"/>
    </row>
    <row r="539" ht="21">
      <c r="A539" s="8"/>
    </row>
    <row r="540" ht="21">
      <c r="A540" s="8"/>
    </row>
    <row r="541" ht="21">
      <c r="A541" s="8"/>
    </row>
    <row r="542" ht="21">
      <c r="A542" s="17"/>
    </row>
    <row r="543" ht="21" customHeight="1">
      <c r="A543" s="8"/>
    </row>
    <row r="544" ht="21" customHeight="1">
      <c r="A544" s="8"/>
    </row>
    <row r="545" spans="1:4" ht="21">
      <c r="A545" s="8"/>
      <c r="D545" s="1"/>
    </row>
  </sheetData>
  <sheetProtection/>
  <mergeCells count="7">
    <mergeCell ref="A508:C508"/>
    <mergeCell ref="A1:D1"/>
    <mergeCell ref="A2:D2"/>
    <mergeCell ref="A3:D3"/>
    <mergeCell ref="A7:D7"/>
    <mergeCell ref="A12:D12"/>
    <mergeCell ref="A371:D371"/>
  </mergeCells>
  <printOptions/>
  <pageMargins left="0.984251968503937" right="0.3937007874015748" top="0.7086614173228347" bottom="0.3937007874015748" header="0.5118110236220472" footer="0.11811023622047245"/>
  <pageSetup firstPageNumber="34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4"/>
  <sheetViews>
    <sheetView zoomScale="120" zoomScaleNormal="120" zoomScalePageLayoutView="0" workbookViewId="0" topLeftCell="A1">
      <selection activeCell="A65" sqref="A65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5"/>
      <c r="B4" s="5"/>
    </row>
    <row r="5" spans="1:7" ht="23.25" customHeight="1">
      <c r="A5" s="434" t="s">
        <v>14</v>
      </c>
      <c r="B5" s="434"/>
      <c r="C5" s="441"/>
      <c r="D5" s="378"/>
      <c r="E5" s="3"/>
      <c r="F5" s="3"/>
      <c r="G5" s="4"/>
    </row>
    <row r="6" spans="1:7" ht="23.25" customHeight="1">
      <c r="A6" s="12" t="s">
        <v>88</v>
      </c>
      <c r="B6" s="7" t="s">
        <v>2</v>
      </c>
      <c r="C6" s="19">
        <f>SUM(C7+C49+C149+C170+C173)</f>
        <v>2004580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1570030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SUM(C9+C27)</f>
        <v>1570030</v>
      </c>
      <c r="D8" s="11" t="s">
        <v>4</v>
      </c>
    </row>
    <row r="9" spans="1:4" ht="21">
      <c r="A9" s="13" t="s">
        <v>119</v>
      </c>
      <c r="B9" s="7" t="s">
        <v>2</v>
      </c>
      <c r="C9" s="19">
        <f>SUM(C10+C20)</f>
        <v>1118160</v>
      </c>
      <c r="D9" s="11" t="s">
        <v>4</v>
      </c>
    </row>
    <row r="10" spans="1:4" ht="21">
      <c r="A10" s="2" t="s">
        <v>89</v>
      </c>
      <c r="B10" s="7" t="s">
        <v>3</v>
      </c>
      <c r="C10" s="16">
        <v>1076160</v>
      </c>
      <c r="D10" s="11" t="s">
        <v>4</v>
      </c>
    </row>
    <row r="11" ht="21">
      <c r="A11" s="8" t="s">
        <v>413</v>
      </c>
    </row>
    <row r="12" spans="1:5" ht="21">
      <c r="A12" s="8" t="s">
        <v>109</v>
      </c>
      <c r="B12" s="17" t="s">
        <v>97</v>
      </c>
      <c r="C12" s="20"/>
      <c r="D12" s="20"/>
      <c r="E12" s="8" t="s">
        <v>0</v>
      </c>
    </row>
    <row r="13" spans="1:2" ht="21">
      <c r="A13" s="8" t="s">
        <v>110</v>
      </c>
      <c r="B13" s="17" t="s">
        <v>97</v>
      </c>
    </row>
    <row r="14" spans="1:2" ht="21">
      <c r="A14" s="8" t="s">
        <v>280</v>
      </c>
      <c r="B14" s="17" t="s">
        <v>97</v>
      </c>
    </row>
    <row r="15" spans="1:2" ht="21">
      <c r="A15" s="8" t="s">
        <v>414</v>
      </c>
      <c r="B15" s="17" t="s">
        <v>97</v>
      </c>
    </row>
    <row r="16" spans="1:2" ht="21">
      <c r="A16" s="8" t="s">
        <v>711</v>
      </c>
      <c r="B16" s="17"/>
    </row>
    <row r="17" spans="1:2" ht="21">
      <c r="A17" s="8" t="s">
        <v>712</v>
      </c>
      <c r="B17" s="17"/>
    </row>
    <row r="18" ht="21">
      <c r="A18" s="1" t="s">
        <v>152</v>
      </c>
    </row>
    <row r="20" spans="1:4" ht="21">
      <c r="A20" s="2" t="s">
        <v>249</v>
      </c>
      <c r="B20" s="7" t="s">
        <v>3</v>
      </c>
      <c r="C20" s="16">
        <v>42000</v>
      </c>
      <c r="D20" s="11" t="s">
        <v>4</v>
      </c>
    </row>
    <row r="21" ht="21">
      <c r="A21" s="8" t="s">
        <v>111</v>
      </c>
    </row>
    <row r="22" ht="21">
      <c r="A22" s="8" t="s">
        <v>153</v>
      </c>
    </row>
    <row r="23" ht="21">
      <c r="A23" s="8" t="s">
        <v>715</v>
      </c>
    </row>
    <row r="24" ht="21">
      <c r="A24" s="8" t="s">
        <v>714</v>
      </c>
    </row>
    <row r="25" ht="21">
      <c r="A25" s="8" t="s">
        <v>152</v>
      </c>
    </row>
    <row r="27" spans="1:4" ht="21">
      <c r="A27" s="21" t="s">
        <v>52</v>
      </c>
      <c r="B27" s="7" t="s">
        <v>2</v>
      </c>
      <c r="C27" s="19">
        <f>SUM(C28+C38)</f>
        <v>451870</v>
      </c>
      <c r="D27" s="11" t="s">
        <v>4</v>
      </c>
    </row>
    <row r="28" spans="1:4" ht="21">
      <c r="A28" s="2" t="s">
        <v>415</v>
      </c>
      <c r="B28" s="7" t="s">
        <v>3</v>
      </c>
      <c r="C28" s="16">
        <v>382970</v>
      </c>
      <c r="D28" s="11" t="s">
        <v>4</v>
      </c>
    </row>
    <row r="29" ht="21">
      <c r="A29" s="8" t="s">
        <v>348</v>
      </c>
    </row>
    <row r="30" spans="1:2" ht="21">
      <c r="A30" s="8" t="s">
        <v>112</v>
      </c>
      <c r="B30" s="17" t="s">
        <v>97</v>
      </c>
    </row>
    <row r="31" spans="1:2" ht="21">
      <c r="A31" s="8" t="s">
        <v>113</v>
      </c>
      <c r="B31" s="17" t="s">
        <v>97</v>
      </c>
    </row>
    <row r="32" spans="1:2" ht="21">
      <c r="A32" s="8" t="s">
        <v>114</v>
      </c>
      <c r="B32" s="17" t="s">
        <v>97</v>
      </c>
    </row>
    <row r="33" spans="1:2" ht="21">
      <c r="A33" s="8" t="s">
        <v>716</v>
      </c>
      <c r="B33" s="17"/>
    </row>
    <row r="34" ht="21">
      <c r="A34" s="8" t="s">
        <v>152</v>
      </c>
    </row>
    <row r="38" spans="1:4" ht="21">
      <c r="A38" s="2" t="s">
        <v>416</v>
      </c>
      <c r="B38" s="7" t="s">
        <v>3</v>
      </c>
      <c r="C38" s="16">
        <v>68900</v>
      </c>
      <c r="D38" s="11" t="s">
        <v>4</v>
      </c>
    </row>
    <row r="39" ht="21">
      <c r="A39" s="8" t="s">
        <v>717</v>
      </c>
    </row>
    <row r="40" ht="21">
      <c r="A40" s="8" t="s">
        <v>417</v>
      </c>
    </row>
    <row r="41" spans="1:2" ht="21">
      <c r="A41" s="8" t="s">
        <v>112</v>
      </c>
      <c r="B41" s="17" t="s">
        <v>97</v>
      </c>
    </row>
    <row r="42" spans="1:2" ht="21">
      <c r="A42" s="8" t="s">
        <v>113</v>
      </c>
      <c r="B42" s="17" t="s">
        <v>97</v>
      </c>
    </row>
    <row r="43" spans="1:2" ht="21">
      <c r="A43" s="8" t="s">
        <v>114</v>
      </c>
      <c r="B43" s="17" t="s">
        <v>97</v>
      </c>
    </row>
    <row r="44" spans="1:2" ht="21">
      <c r="A44" s="8" t="s">
        <v>718</v>
      </c>
      <c r="B44" s="17"/>
    </row>
    <row r="45" spans="1:2" ht="21">
      <c r="A45" s="8" t="s">
        <v>764</v>
      </c>
      <c r="B45" s="17"/>
    </row>
    <row r="46" spans="1:2" ht="21">
      <c r="A46" s="8" t="s">
        <v>719</v>
      </c>
      <c r="B46" s="17"/>
    </row>
    <row r="47" ht="21">
      <c r="A47" s="8" t="s">
        <v>152</v>
      </c>
    </row>
    <row r="48" ht="21">
      <c r="A48" s="8"/>
    </row>
    <row r="49" spans="1:6" ht="21">
      <c r="A49" s="13" t="s">
        <v>35</v>
      </c>
      <c r="B49" s="7" t="s">
        <v>2</v>
      </c>
      <c r="C49" s="19">
        <f>SUM(C50+C139)</f>
        <v>403000</v>
      </c>
      <c r="D49" s="11" t="s">
        <v>4</v>
      </c>
      <c r="F49" s="1" t="s">
        <v>0</v>
      </c>
    </row>
    <row r="50" spans="1:4" ht="21">
      <c r="A50" s="13" t="s">
        <v>49</v>
      </c>
      <c r="B50" s="7" t="s">
        <v>2</v>
      </c>
      <c r="C50" s="19">
        <f>SUM(C51+C75+C112)</f>
        <v>393000</v>
      </c>
      <c r="D50" s="11" t="s">
        <v>4</v>
      </c>
    </row>
    <row r="51" spans="1:4" ht="21">
      <c r="A51" s="13" t="s">
        <v>50</v>
      </c>
      <c r="B51" s="7" t="s">
        <v>2</v>
      </c>
      <c r="C51" s="19">
        <f>SUM(C53+C63+C68)</f>
        <v>88000</v>
      </c>
      <c r="D51" s="11" t="s">
        <v>4</v>
      </c>
    </row>
    <row r="52" ht="21">
      <c r="A52" s="2" t="s">
        <v>51</v>
      </c>
    </row>
    <row r="53" spans="2:4" ht="21">
      <c r="B53" s="7" t="s">
        <v>3</v>
      </c>
      <c r="C53" s="19">
        <f>SUM(C55)</f>
        <v>30000</v>
      </c>
      <c r="D53" s="11" t="s">
        <v>4</v>
      </c>
    </row>
    <row r="54" ht="21">
      <c r="A54" s="8" t="s">
        <v>8</v>
      </c>
    </row>
    <row r="55" spans="1:4" ht="21">
      <c r="A55" s="2" t="s">
        <v>418</v>
      </c>
      <c r="B55" s="7" t="s">
        <v>3</v>
      </c>
      <c r="C55" s="16">
        <v>30000</v>
      </c>
      <c r="D55" s="11" t="s">
        <v>4</v>
      </c>
    </row>
    <row r="56" ht="21">
      <c r="A56" s="8" t="s">
        <v>251</v>
      </c>
    </row>
    <row r="57" ht="21" customHeight="1">
      <c r="A57" s="8" t="s">
        <v>252</v>
      </c>
    </row>
    <row r="58" ht="21">
      <c r="A58" s="8" t="s">
        <v>350</v>
      </c>
    </row>
    <row r="59" ht="21">
      <c r="A59" s="8" t="s">
        <v>351</v>
      </c>
    </row>
    <row r="60" ht="21">
      <c r="A60" s="8" t="s">
        <v>720</v>
      </c>
    </row>
    <row r="61" ht="21" customHeight="1">
      <c r="A61" s="8" t="s">
        <v>152</v>
      </c>
    </row>
    <row r="63" spans="1:4" ht="21">
      <c r="A63" s="2" t="s">
        <v>54</v>
      </c>
      <c r="B63" s="7" t="s">
        <v>3</v>
      </c>
      <c r="C63" s="16">
        <v>10000</v>
      </c>
      <c r="D63" s="11" t="s">
        <v>4</v>
      </c>
    </row>
    <row r="64" ht="21">
      <c r="A64" s="8" t="s">
        <v>36</v>
      </c>
    </row>
    <row r="65" ht="21">
      <c r="A65" s="8" t="s">
        <v>762</v>
      </c>
    </row>
    <row r="66" ht="21">
      <c r="A66" s="8" t="s">
        <v>152</v>
      </c>
    </row>
    <row r="68" spans="1:4" ht="21">
      <c r="A68" s="2" t="s">
        <v>55</v>
      </c>
      <c r="B68" s="7" t="s">
        <v>3</v>
      </c>
      <c r="C68" s="16">
        <v>48000</v>
      </c>
      <c r="D68" s="11" t="s">
        <v>4</v>
      </c>
    </row>
    <row r="69" ht="21">
      <c r="A69" s="8" t="s">
        <v>289</v>
      </c>
    </row>
    <row r="70" ht="21">
      <c r="A70" s="8" t="s">
        <v>288</v>
      </c>
    </row>
    <row r="71" ht="21">
      <c r="A71" s="8" t="s">
        <v>152</v>
      </c>
    </row>
    <row r="72" ht="21">
      <c r="A72" s="8"/>
    </row>
    <row r="73" ht="21">
      <c r="A73" s="8"/>
    </row>
    <row r="74" ht="21">
      <c r="A74" s="8"/>
    </row>
    <row r="75" spans="1:4" ht="21">
      <c r="A75" s="13" t="s">
        <v>57</v>
      </c>
      <c r="B75" s="7" t="s">
        <v>2</v>
      </c>
      <c r="C75" s="19">
        <f>SUM(C76+C83+C104)</f>
        <v>225000</v>
      </c>
      <c r="D75" s="11" t="s">
        <v>4</v>
      </c>
    </row>
    <row r="76" spans="1:4" ht="21">
      <c r="A76" s="2" t="s">
        <v>58</v>
      </c>
      <c r="B76" s="7" t="s">
        <v>3</v>
      </c>
      <c r="C76" s="19">
        <v>5000</v>
      </c>
      <c r="D76" s="11" t="s">
        <v>4</v>
      </c>
    </row>
    <row r="77" ht="21">
      <c r="A77" s="8" t="s">
        <v>90</v>
      </c>
    </row>
    <row r="78" ht="21">
      <c r="A78" s="8" t="s">
        <v>115</v>
      </c>
    </row>
    <row r="79" ht="21">
      <c r="A79" s="8" t="s">
        <v>145</v>
      </c>
    </row>
    <row r="80" ht="21">
      <c r="A80" s="8" t="s">
        <v>152</v>
      </c>
    </row>
    <row r="81" ht="21">
      <c r="A81" s="8"/>
    </row>
    <row r="82" ht="21">
      <c r="A82" s="2" t="s">
        <v>116</v>
      </c>
    </row>
    <row r="83" spans="2:4" ht="21">
      <c r="B83" s="7" t="s">
        <v>3</v>
      </c>
      <c r="C83" s="19">
        <f>SUM(C86+C95)</f>
        <v>200000</v>
      </c>
      <c r="D83" s="11" t="s">
        <v>4</v>
      </c>
    </row>
    <row r="84" ht="21">
      <c r="A84" s="8" t="s">
        <v>40</v>
      </c>
    </row>
    <row r="85" spans="1:4" ht="21">
      <c r="A85" s="2" t="s">
        <v>91</v>
      </c>
      <c r="C85" s="16" t="s">
        <v>0</v>
      </c>
      <c r="D85" s="11" t="s">
        <v>0</v>
      </c>
    </row>
    <row r="86" spans="2:4" ht="21">
      <c r="B86" s="7" t="s">
        <v>3</v>
      </c>
      <c r="C86" s="16">
        <v>50000</v>
      </c>
      <c r="D86" s="11" t="s">
        <v>4</v>
      </c>
    </row>
    <row r="87" ht="21">
      <c r="A87" s="8" t="s">
        <v>41</v>
      </c>
    </row>
    <row r="88" ht="21">
      <c r="A88" s="8" t="s">
        <v>117</v>
      </c>
    </row>
    <row r="89" ht="21">
      <c r="A89" s="8" t="s">
        <v>240</v>
      </c>
    </row>
    <row r="90" ht="21">
      <c r="A90" s="8" t="s">
        <v>735</v>
      </c>
    </row>
    <row r="91" ht="21">
      <c r="A91" s="8" t="s">
        <v>736</v>
      </c>
    </row>
    <row r="92" ht="21">
      <c r="A92" s="8" t="s">
        <v>367</v>
      </c>
    </row>
    <row r="93" ht="21">
      <c r="A93" s="8" t="s">
        <v>152</v>
      </c>
    </row>
    <row r="94" ht="21">
      <c r="A94" s="2" t="s">
        <v>765</v>
      </c>
    </row>
    <row r="95" spans="1:4" ht="21">
      <c r="A95" s="2" t="s">
        <v>766</v>
      </c>
      <c r="B95" s="7" t="s">
        <v>3</v>
      </c>
      <c r="C95" s="16">
        <v>150000</v>
      </c>
      <c r="D95" s="11" t="s">
        <v>4</v>
      </c>
    </row>
    <row r="96" ht="21">
      <c r="A96" s="8" t="s">
        <v>294</v>
      </c>
    </row>
    <row r="97" ht="21">
      <c r="A97" s="8" t="s">
        <v>903</v>
      </c>
    </row>
    <row r="98" ht="21">
      <c r="A98" s="8" t="s">
        <v>419</v>
      </c>
    </row>
    <row r="99" ht="21">
      <c r="A99" s="8" t="s">
        <v>420</v>
      </c>
    </row>
    <row r="100" ht="21">
      <c r="A100" s="8" t="s">
        <v>421</v>
      </c>
    </row>
    <row r="101" ht="21">
      <c r="A101" s="8" t="s">
        <v>422</v>
      </c>
    </row>
    <row r="102" ht="21">
      <c r="A102" s="8" t="s">
        <v>241</v>
      </c>
    </row>
    <row r="103" ht="21">
      <c r="A103" s="8"/>
    </row>
    <row r="104" spans="1:4" ht="21">
      <c r="A104" s="2" t="s">
        <v>118</v>
      </c>
      <c r="B104" s="7" t="s">
        <v>3</v>
      </c>
      <c r="C104" s="16">
        <v>20000</v>
      </c>
      <c r="D104" s="11" t="s">
        <v>4</v>
      </c>
    </row>
    <row r="105" ht="21">
      <c r="A105" s="8" t="s">
        <v>868</v>
      </c>
    </row>
    <row r="106" ht="21">
      <c r="A106" s="8" t="s">
        <v>769</v>
      </c>
    </row>
    <row r="107" ht="21">
      <c r="A107" s="8" t="s">
        <v>767</v>
      </c>
    </row>
    <row r="108" ht="21">
      <c r="A108" s="8" t="s">
        <v>768</v>
      </c>
    </row>
    <row r="109" ht="21">
      <c r="A109" s="8" t="s">
        <v>739</v>
      </c>
    </row>
    <row r="110" ht="21">
      <c r="A110" s="8" t="s">
        <v>373</v>
      </c>
    </row>
    <row r="111" ht="21">
      <c r="A111" s="8" t="s">
        <v>152</v>
      </c>
    </row>
    <row r="112" spans="1:4" ht="21">
      <c r="A112" s="13" t="s">
        <v>76</v>
      </c>
      <c r="B112" s="7" t="s">
        <v>2</v>
      </c>
      <c r="C112" s="19">
        <f>SUM(C113+C120+C126+C132)</f>
        <v>80000</v>
      </c>
      <c r="D112" s="11" t="s">
        <v>4</v>
      </c>
    </row>
    <row r="113" spans="1:4" ht="21">
      <c r="A113" s="2" t="s">
        <v>66</v>
      </c>
      <c r="B113" s="7" t="s">
        <v>3</v>
      </c>
      <c r="C113" s="16">
        <v>50000</v>
      </c>
      <c r="D113" s="11" t="s">
        <v>4</v>
      </c>
    </row>
    <row r="114" ht="21">
      <c r="A114" s="8" t="s">
        <v>45</v>
      </c>
    </row>
    <row r="115" ht="21">
      <c r="A115" s="8" t="s">
        <v>770</v>
      </c>
    </row>
    <row r="116" ht="21">
      <c r="A116" s="8" t="s">
        <v>742</v>
      </c>
    </row>
    <row r="117" ht="21">
      <c r="A117" s="8" t="s">
        <v>743</v>
      </c>
    </row>
    <row r="118" ht="21">
      <c r="A118" s="8" t="s">
        <v>152</v>
      </c>
    </row>
    <row r="119" ht="21">
      <c r="A119" s="8"/>
    </row>
    <row r="120" spans="1:4" ht="21">
      <c r="A120" s="2" t="s">
        <v>423</v>
      </c>
      <c r="B120" s="7" t="s">
        <v>3</v>
      </c>
      <c r="C120" s="16">
        <v>5000</v>
      </c>
      <c r="D120" s="11" t="s">
        <v>4</v>
      </c>
    </row>
    <row r="121" ht="21">
      <c r="A121" s="8" t="s">
        <v>771</v>
      </c>
    </row>
    <row r="122" ht="21">
      <c r="A122" s="8" t="s">
        <v>742</v>
      </c>
    </row>
    <row r="123" ht="21">
      <c r="A123" s="8" t="s">
        <v>743</v>
      </c>
    </row>
    <row r="124" ht="21">
      <c r="A124" s="1" t="s">
        <v>152</v>
      </c>
    </row>
    <row r="125" ht="21">
      <c r="A125" s="8"/>
    </row>
    <row r="126" spans="1:4" ht="21">
      <c r="A126" s="2" t="s">
        <v>424</v>
      </c>
      <c r="B126" s="7" t="s">
        <v>3</v>
      </c>
      <c r="C126" s="16">
        <v>5000</v>
      </c>
      <c r="D126" s="11" t="s">
        <v>4</v>
      </c>
    </row>
    <row r="127" ht="21">
      <c r="A127" s="8" t="s">
        <v>772</v>
      </c>
    </row>
    <row r="128" ht="21">
      <c r="A128" s="8" t="s">
        <v>742</v>
      </c>
    </row>
    <row r="129" ht="21">
      <c r="A129" s="8" t="s">
        <v>743</v>
      </c>
    </row>
    <row r="130" ht="21" customHeight="1">
      <c r="A130" s="8" t="s">
        <v>152</v>
      </c>
    </row>
    <row r="131" ht="21">
      <c r="A131" s="8"/>
    </row>
    <row r="132" spans="1:4" ht="21">
      <c r="A132" s="2" t="s">
        <v>425</v>
      </c>
      <c r="B132" s="7" t="s">
        <v>3</v>
      </c>
      <c r="C132" s="16">
        <v>20000</v>
      </c>
      <c r="D132" s="11" t="s">
        <v>4</v>
      </c>
    </row>
    <row r="133" ht="21">
      <c r="A133" s="8" t="s">
        <v>48</v>
      </c>
    </row>
    <row r="134" ht="21">
      <c r="A134" s="8" t="s">
        <v>773</v>
      </c>
    </row>
    <row r="135" ht="21">
      <c r="A135" s="8" t="s">
        <v>742</v>
      </c>
    </row>
    <row r="136" ht="21">
      <c r="A136" s="8" t="s">
        <v>743</v>
      </c>
    </row>
    <row r="137" ht="21">
      <c r="A137" s="1" t="s">
        <v>152</v>
      </c>
    </row>
    <row r="139" spans="1:4" ht="21">
      <c r="A139" s="13" t="s">
        <v>77</v>
      </c>
      <c r="B139" s="7" t="s">
        <v>2</v>
      </c>
      <c r="C139" s="19">
        <f>SUM(C140)</f>
        <v>10000</v>
      </c>
      <c r="D139" s="11" t="s">
        <v>4</v>
      </c>
    </row>
    <row r="140" spans="1:4" ht="21">
      <c r="A140" s="2" t="s">
        <v>265</v>
      </c>
      <c r="B140" s="7" t="s">
        <v>3</v>
      </c>
      <c r="C140" s="16">
        <v>10000</v>
      </c>
      <c r="D140" s="11" t="s">
        <v>4</v>
      </c>
    </row>
    <row r="141" ht="21">
      <c r="A141" s="8" t="s">
        <v>150</v>
      </c>
    </row>
    <row r="142" ht="21">
      <c r="A142" s="1" t="s">
        <v>152</v>
      </c>
    </row>
    <row r="149" spans="1:4" ht="21">
      <c r="A149" s="13" t="s">
        <v>63</v>
      </c>
      <c r="B149" s="7" t="s">
        <v>2</v>
      </c>
      <c r="C149" s="19">
        <f>SUM(C150)</f>
        <v>11550</v>
      </c>
      <c r="D149" s="11" t="s">
        <v>4</v>
      </c>
    </row>
    <row r="150" spans="1:4" ht="21">
      <c r="A150" s="13" t="s">
        <v>64</v>
      </c>
      <c r="B150" s="7" t="s">
        <v>2</v>
      </c>
      <c r="C150" s="19">
        <f>SUM(C151)</f>
        <v>11550</v>
      </c>
      <c r="D150" s="11" t="s">
        <v>4</v>
      </c>
    </row>
    <row r="151" spans="1:4" ht="21">
      <c r="A151" s="13" t="s">
        <v>81</v>
      </c>
      <c r="B151" s="7" t="s">
        <v>2</v>
      </c>
      <c r="C151" s="19">
        <f>SUM(C152)</f>
        <v>11550</v>
      </c>
      <c r="D151" s="11" t="s">
        <v>4</v>
      </c>
    </row>
    <row r="152" spans="1:4" ht="21">
      <c r="A152" s="2" t="s">
        <v>78</v>
      </c>
      <c r="B152" s="7" t="s">
        <v>3</v>
      </c>
      <c r="C152" s="19">
        <f>SUM(C153+C161)</f>
        <v>11550</v>
      </c>
      <c r="D152" s="11" t="s">
        <v>4</v>
      </c>
    </row>
    <row r="153" spans="1:4" ht="21">
      <c r="A153" s="2" t="s">
        <v>426</v>
      </c>
      <c r="B153" s="7" t="s">
        <v>3</v>
      </c>
      <c r="C153" s="16">
        <v>4050</v>
      </c>
      <c r="D153" s="11" t="s">
        <v>4</v>
      </c>
    </row>
    <row r="154" ht="21">
      <c r="A154" s="8" t="s">
        <v>774</v>
      </c>
    </row>
    <row r="155" ht="21">
      <c r="A155" s="8" t="s">
        <v>872</v>
      </c>
    </row>
    <row r="156" ht="21">
      <c r="A156" s="8" t="s">
        <v>487</v>
      </c>
    </row>
    <row r="157" ht="21">
      <c r="A157" s="8" t="s">
        <v>898</v>
      </c>
    </row>
    <row r="158" ht="21">
      <c r="A158" s="1" t="s">
        <v>900</v>
      </c>
    </row>
    <row r="159" ht="21">
      <c r="A159" s="8" t="s">
        <v>750</v>
      </c>
    </row>
    <row r="160" ht="21">
      <c r="A160" s="1" t="s">
        <v>241</v>
      </c>
    </row>
    <row r="161" spans="1:4" ht="21">
      <c r="A161" s="5" t="s">
        <v>427</v>
      </c>
      <c r="B161" s="7" t="s">
        <v>3</v>
      </c>
      <c r="C161" s="16">
        <v>7500</v>
      </c>
      <c r="D161" s="11" t="s">
        <v>4</v>
      </c>
    </row>
    <row r="162" ht="21" customHeight="1">
      <c r="A162" s="8" t="s">
        <v>80</v>
      </c>
    </row>
    <row r="163" ht="21">
      <c r="A163" s="8" t="s">
        <v>871</v>
      </c>
    </row>
    <row r="164" ht="21">
      <c r="A164" s="8" t="s">
        <v>428</v>
      </c>
    </row>
    <row r="165" ht="21">
      <c r="A165" s="8" t="s">
        <v>899</v>
      </c>
    </row>
    <row r="166" ht="21" customHeight="1">
      <c r="A166" s="1" t="s">
        <v>900</v>
      </c>
    </row>
    <row r="167" ht="21" customHeight="1">
      <c r="A167" s="8" t="s">
        <v>750</v>
      </c>
    </row>
    <row r="168" ht="21" customHeight="1">
      <c r="A168" s="1" t="s">
        <v>241</v>
      </c>
    </row>
    <row r="170" spans="1:4" ht="21">
      <c r="A170" s="13" t="s">
        <v>83</v>
      </c>
      <c r="B170" s="7" t="s">
        <v>2</v>
      </c>
      <c r="C170" s="19">
        <f>SUM(C171)</f>
        <v>0</v>
      </c>
      <c r="D170" s="11" t="s">
        <v>4</v>
      </c>
    </row>
    <row r="171" spans="1:4" ht="21">
      <c r="A171" s="13" t="s">
        <v>86</v>
      </c>
      <c r="B171" s="7" t="s">
        <v>2</v>
      </c>
      <c r="C171" s="19">
        <v>0</v>
      </c>
      <c r="D171" s="11" t="s">
        <v>4</v>
      </c>
    </row>
    <row r="173" spans="1:4" ht="21">
      <c r="A173" s="13" t="s">
        <v>84</v>
      </c>
      <c r="B173" s="7" t="s">
        <v>2</v>
      </c>
      <c r="C173" s="19">
        <f>SUM(C174)</f>
        <v>20000</v>
      </c>
      <c r="D173" s="11" t="s">
        <v>4</v>
      </c>
    </row>
    <row r="174" spans="1:4" ht="21">
      <c r="A174" s="13" t="s">
        <v>85</v>
      </c>
      <c r="B174" s="7" t="s">
        <v>2</v>
      </c>
      <c r="C174" s="19">
        <f>SUM(C175)</f>
        <v>20000</v>
      </c>
      <c r="D174" s="11" t="s">
        <v>4</v>
      </c>
    </row>
    <row r="175" spans="1:4" ht="21">
      <c r="A175" s="2" t="s">
        <v>429</v>
      </c>
      <c r="B175" s="7" t="s">
        <v>3</v>
      </c>
      <c r="C175" s="19">
        <f>SUM(C177)</f>
        <v>20000</v>
      </c>
      <c r="D175" s="11" t="s">
        <v>4</v>
      </c>
    </row>
    <row r="176" ht="21">
      <c r="A176" s="2" t="s">
        <v>432</v>
      </c>
    </row>
    <row r="177" spans="1:4" ht="21">
      <c r="A177" s="2" t="s">
        <v>430</v>
      </c>
      <c r="B177" s="7" t="s">
        <v>3</v>
      </c>
      <c r="C177" s="19">
        <v>20000</v>
      </c>
      <c r="D177" s="11" t="s">
        <v>4</v>
      </c>
    </row>
    <row r="178" ht="21">
      <c r="A178" s="8" t="s">
        <v>855</v>
      </c>
    </row>
    <row r="179" ht="21">
      <c r="A179" s="8" t="s">
        <v>856</v>
      </c>
    </row>
    <row r="180" ht="21">
      <c r="A180" s="8" t="s">
        <v>208</v>
      </c>
    </row>
    <row r="181" ht="21" customHeight="1">
      <c r="A181" s="8" t="s">
        <v>431</v>
      </c>
    </row>
    <row r="182" ht="21">
      <c r="A182" s="8" t="s">
        <v>152</v>
      </c>
    </row>
    <row r="183" spans="1:4" ht="21" customHeight="1">
      <c r="A183" s="8"/>
      <c r="D183" s="1"/>
    </row>
    <row r="184" spans="1:4" ht="21">
      <c r="A184" s="8"/>
      <c r="D184" s="1"/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47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G54"/>
  <sheetViews>
    <sheetView zoomScale="120" zoomScaleNormal="120" zoomScalePageLayoutView="0" workbookViewId="0" topLeftCell="A16">
      <selection activeCell="A37" sqref="A3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5"/>
      <c r="B4" s="5"/>
    </row>
    <row r="5" spans="1:7" ht="23.25" customHeight="1">
      <c r="A5" s="434" t="s">
        <v>121</v>
      </c>
      <c r="B5" s="434"/>
      <c r="C5" s="441"/>
      <c r="D5" s="378"/>
      <c r="E5" s="3"/>
      <c r="F5" s="3"/>
      <c r="G5" s="4"/>
    </row>
    <row r="6" spans="1:7" ht="23.25" customHeight="1">
      <c r="A6" s="12" t="s">
        <v>122</v>
      </c>
      <c r="B6" s="7" t="s">
        <v>2</v>
      </c>
      <c r="C6" s="19">
        <f>SUM(C7+C25+C46+C50+C53)</f>
        <v>303120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153120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SUM(C9+C10)</f>
        <v>153120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f>SUM(C11+C17)</f>
        <v>153120</v>
      </c>
      <c r="D10" s="11" t="s">
        <v>4</v>
      </c>
    </row>
    <row r="11" spans="1:4" ht="21">
      <c r="A11" s="2" t="s">
        <v>433</v>
      </c>
      <c r="B11" s="7" t="s">
        <v>3</v>
      </c>
      <c r="C11" s="16">
        <v>129120</v>
      </c>
      <c r="D11" s="11" t="s">
        <v>4</v>
      </c>
    </row>
    <row r="12" ht="21">
      <c r="A12" s="8" t="s">
        <v>435</v>
      </c>
    </row>
    <row r="13" ht="21">
      <c r="A13" s="8" t="s">
        <v>97</v>
      </c>
    </row>
    <row r="14" ht="21">
      <c r="A14" s="8" t="s">
        <v>716</v>
      </c>
    </row>
    <row r="15" ht="21">
      <c r="A15" s="1" t="s">
        <v>144</v>
      </c>
    </row>
    <row r="17" spans="1:4" ht="21">
      <c r="A17" s="2" t="s">
        <v>434</v>
      </c>
      <c r="B17" s="7" t="s">
        <v>3</v>
      </c>
      <c r="C17" s="16">
        <v>24000</v>
      </c>
      <c r="D17" s="11" t="s">
        <v>4</v>
      </c>
    </row>
    <row r="18" ht="21">
      <c r="A18" s="8" t="s">
        <v>717</v>
      </c>
    </row>
    <row r="19" ht="21">
      <c r="A19" s="8" t="s">
        <v>877</v>
      </c>
    </row>
    <row r="20" ht="21">
      <c r="A20" s="8" t="s">
        <v>718</v>
      </c>
    </row>
    <row r="21" ht="21">
      <c r="A21" s="8" t="s">
        <v>764</v>
      </c>
    </row>
    <row r="22" ht="21">
      <c r="A22" s="8" t="s">
        <v>719</v>
      </c>
    </row>
    <row r="23" ht="21">
      <c r="A23" s="1" t="s">
        <v>144</v>
      </c>
    </row>
    <row r="25" spans="1:6" ht="21">
      <c r="A25" s="13" t="s">
        <v>35</v>
      </c>
      <c r="B25" s="7" t="s">
        <v>2</v>
      </c>
      <c r="C25" s="19">
        <f>SUM(C26+C44)</f>
        <v>150000</v>
      </c>
      <c r="D25" s="11" t="s">
        <v>4</v>
      </c>
      <c r="F25" s="1" t="s">
        <v>0</v>
      </c>
    </row>
    <row r="26" spans="1:4" ht="21">
      <c r="A26" s="13" t="s">
        <v>49</v>
      </c>
      <c r="B26" s="7" t="s">
        <v>2</v>
      </c>
      <c r="C26" s="19">
        <f>SUM(C27+C28+C43)</f>
        <v>150000</v>
      </c>
      <c r="D26" s="11" t="s">
        <v>4</v>
      </c>
    </row>
    <row r="27" spans="1:4" ht="21">
      <c r="A27" s="13" t="s">
        <v>50</v>
      </c>
      <c r="B27" s="7" t="s">
        <v>2</v>
      </c>
      <c r="C27" s="19">
        <v>0</v>
      </c>
      <c r="D27" s="11" t="s">
        <v>4</v>
      </c>
    </row>
    <row r="28" spans="1:4" ht="21">
      <c r="A28" s="13" t="s">
        <v>57</v>
      </c>
      <c r="B28" s="7" t="s">
        <v>2</v>
      </c>
      <c r="C28" s="19">
        <f>SUM(C30)</f>
        <v>150000</v>
      </c>
      <c r="D28" s="11" t="s">
        <v>4</v>
      </c>
    </row>
    <row r="29" ht="21">
      <c r="A29" s="2" t="s">
        <v>123</v>
      </c>
    </row>
    <row r="30" spans="2:4" ht="21">
      <c r="B30" s="7" t="s">
        <v>3</v>
      </c>
      <c r="C30" s="19">
        <f>SUM(C33)</f>
        <v>150000</v>
      </c>
      <c r="D30" s="11" t="s">
        <v>4</v>
      </c>
    </row>
    <row r="31" ht="21">
      <c r="A31" s="8" t="s">
        <v>40</v>
      </c>
    </row>
    <row r="32" spans="1:4" ht="21">
      <c r="A32" s="2" t="s">
        <v>440</v>
      </c>
      <c r="C32" s="16"/>
      <c r="D32" s="11"/>
    </row>
    <row r="33" spans="1:4" ht="21">
      <c r="A33" s="2" t="s">
        <v>436</v>
      </c>
      <c r="B33" s="7" t="s">
        <v>3</v>
      </c>
      <c r="C33" s="16">
        <v>150000</v>
      </c>
      <c r="D33" s="11" t="s">
        <v>4</v>
      </c>
    </row>
    <row r="34" spans="1:4" ht="21">
      <c r="A34" s="8" t="s">
        <v>437</v>
      </c>
      <c r="C34" s="16"/>
      <c r="D34" s="11"/>
    </row>
    <row r="35" spans="1:4" ht="21">
      <c r="A35" s="8" t="s">
        <v>904</v>
      </c>
      <c r="C35" s="16"/>
      <c r="D35" s="11"/>
    </row>
    <row r="36" ht="21">
      <c r="A36" s="8" t="s">
        <v>438</v>
      </c>
    </row>
    <row r="37" ht="21">
      <c r="A37" s="8"/>
    </row>
    <row r="38" ht="21">
      <c r="A38" s="8" t="s">
        <v>775</v>
      </c>
    </row>
    <row r="39" ht="21">
      <c r="A39" s="8" t="s">
        <v>776</v>
      </c>
    </row>
    <row r="40" ht="21">
      <c r="A40" s="8" t="s">
        <v>439</v>
      </c>
    </row>
    <row r="41" ht="21">
      <c r="A41" s="8" t="s">
        <v>154</v>
      </c>
    </row>
    <row r="42" ht="21">
      <c r="A42" s="8"/>
    </row>
    <row r="43" spans="1:4" ht="21">
      <c r="A43" s="13" t="s">
        <v>76</v>
      </c>
      <c r="B43" s="7" t="s">
        <v>2</v>
      </c>
      <c r="C43" s="19">
        <v>0</v>
      </c>
      <c r="D43" s="11" t="s">
        <v>4</v>
      </c>
    </row>
    <row r="44" spans="1:4" ht="21">
      <c r="A44" s="13" t="s">
        <v>77</v>
      </c>
      <c r="B44" s="7" t="s">
        <v>2</v>
      </c>
      <c r="C44" s="19">
        <v>0</v>
      </c>
      <c r="D44" s="11" t="s">
        <v>4</v>
      </c>
    </row>
    <row r="45" spans="1:4" ht="21">
      <c r="A45" s="13"/>
      <c r="B45" s="7"/>
      <c r="C45" s="19"/>
      <c r="D45" s="11"/>
    </row>
    <row r="46" spans="1:4" ht="21">
      <c r="A46" s="13" t="s">
        <v>63</v>
      </c>
      <c r="B46" s="7" t="s">
        <v>2</v>
      </c>
      <c r="C46" s="19">
        <f>SUM(C47)</f>
        <v>0</v>
      </c>
      <c r="D46" s="11" t="s">
        <v>4</v>
      </c>
    </row>
    <row r="47" spans="1:4" ht="21">
      <c r="A47" s="13" t="s">
        <v>64</v>
      </c>
      <c r="B47" s="7" t="s">
        <v>2</v>
      </c>
      <c r="C47" s="19">
        <v>0</v>
      </c>
      <c r="D47" s="11" t="s">
        <v>4</v>
      </c>
    </row>
    <row r="50" spans="1:4" ht="21">
      <c r="A50" s="13" t="s">
        <v>83</v>
      </c>
      <c r="B50" s="7" t="s">
        <v>2</v>
      </c>
      <c r="C50" s="19">
        <f>SUM(C51)</f>
        <v>0</v>
      </c>
      <c r="D50" s="11" t="s">
        <v>4</v>
      </c>
    </row>
    <row r="51" spans="1:4" ht="21">
      <c r="A51" s="13" t="s">
        <v>86</v>
      </c>
      <c r="B51" s="7" t="s">
        <v>2</v>
      </c>
      <c r="C51" s="19">
        <v>0</v>
      </c>
      <c r="D51" s="11" t="s">
        <v>4</v>
      </c>
    </row>
    <row r="53" spans="1:4" ht="21" customHeight="1">
      <c r="A53" s="13" t="s">
        <v>84</v>
      </c>
      <c r="B53" s="7" t="s">
        <v>2</v>
      </c>
      <c r="C53" s="19">
        <f>SUM(C54)</f>
        <v>0</v>
      </c>
      <c r="D53" s="11" t="s">
        <v>4</v>
      </c>
    </row>
    <row r="54" spans="1:4" ht="21" customHeight="1">
      <c r="A54" s="13" t="s">
        <v>85</v>
      </c>
      <c r="B54" s="7" t="s">
        <v>2</v>
      </c>
      <c r="C54" s="19">
        <v>0</v>
      </c>
      <c r="D54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2" useFirstPageNumber="1"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92"/>
  <sheetViews>
    <sheetView zoomScale="120" zoomScaleNormal="120" zoomScalePageLayoutView="0" workbookViewId="0" topLeftCell="A1">
      <selection activeCell="M13" sqref="M1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5"/>
      <c r="B4" s="5"/>
    </row>
    <row r="5" spans="1:7" ht="23.25" customHeight="1">
      <c r="A5" s="434" t="s">
        <v>121</v>
      </c>
      <c r="B5" s="434"/>
      <c r="C5" s="441"/>
      <c r="D5" s="378"/>
      <c r="E5" s="3"/>
      <c r="F5" s="3"/>
      <c r="G5" s="4"/>
    </row>
    <row r="6" spans="1:7" ht="23.25" customHeight="1">
      <c r="A6" s="12" t="s">
        <v>125</v>
      </c>
      <c r="B6" s="7" t="s">
        <v>2</v>
      </c>
      <c r="C6" s="19">
        <f>SUM(C7+C12+C55+C88+C91)</f>
        <v>188080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SUM(C9+C10)</f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SUM(C13+C53)</f>
        <v>160000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SUM(C14+C15+C28)</f>
        <v>160000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60000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SUM(C20)</f>
        <v>60000</v>
      </c>
      <c r="D17" s="11" t="s">
        <v>4</v>
      </c>
    </row>
    <row r="18" ht="21">
      <c r="A18" s="8" t="s">
        <v>40</v>
      </c>
    </row>
    <row r="19" ht="21">
      <c r="A19" s="2" t="s">
        <v>442</v>
      </c>
    </row>
    <row r="20" spans="1:4" ht="21">
      <c r="A20" s="2" t="s">
        <v>0</v>
      </c>
      <c r="B20" s="7" t="s">
        <v>3</v>
      </c>
      <c r="C20" s="16">
        <v>60000</v>
      </c>
      <c r="D20" s="11" t="s">
        <v>4</v>
      </c>
    </row>
    <row r="21" spans="1:4" ht="21">
      <c r="A21" s="8" t="s">
        <v>126</v>
      </c>
      <c r="C21" s="16"/>
      <c r="D21" s="11"/>
    </row>
    <row r="22" ht="21">
      <c r="A22" s="8" t="s">
        <v>443</v>
      </c>
    </row>
    <row r="23" ht="21">
      <c r="A23" s="8" t="s">
        <v>444</v>
      </c>
    </row>
    <row r="24" ht="21">
      <c r="A24" s="8" t="s">
        <v>445</v>
      </c>
    </row>
    <row r="25" ht="21">
      <c r="A25" s="8" t="s">
        <v>446</v>
      </c>
    </row>
    <row r="26" ht="21">
      <c r="A26" s="8" t="s">
        <v>878</v>
      </c>
    </row>
    <row r="27" ht="21">
      <c r="A27" s="8"/>
    </row>
    <row r="28" spans="1:4" ht="21">
      <c r="A28" s="13" t="s">
        <v>76</v>
      </c>
      <c r="B28" s="7" t="s">
        <v>2</v>
      </c>
      <c r="C28" s="19">
        <f>SUM(C29+C38+C46)</f>
        <v>100000</v>
      </c>
      <c r="D28" s="11" t="s">
        <v>4</v>
      </c>
    </row>
    <row r="29" spans="1:4" ht="21">
      <c r="A29" s="2" t="s">
        <v>448</v>
      </c>
      <c r="B29" s="7" t="s">
        <v>3</v>
      </c>
      <c r="C29" s="16">
        <v>30000</v>
      </c>
      <c r="D29" s="11" t="s">
        <v>4</v>
      </c>
    </row>
    <row r="30" ht="21">
      <c r="A30" s="8" t="s">
        <v>447</v>
      </c>
    </row>
    <row r="31" ht="21">
      <c r="A31" s="8" t="s">
        <v>777</v>
      </c>
    </row>
    <row r="32" ht="21">
      <c r="A32" s="8" t="s">
        <v>742</v>
      </c>
    </row>
    <row r="33" ht="21">
      <c r="A33" s="8" t="s">
        <v>743</v>
      </c>
    </row>
    <row r="34" ht="21">
      <c r="A34" s="8" t="s">
        <v>154</v>
      </c>
    </row>
    <row r="35" spans="1:4" ht="21">
      <c r="A35" s="13"/>
      <c r="B35" s="7"/>
      <c r="C35" s="19"/>
      <c r="D35" s="11"/>
    </row>
    <row r="36" spans="1:4" ht="21">
      <c r="A36" s="13"/>
      <c r="B36" s="7"/>
      <c r="C36" s="19"/>
      <c r="D36" s="11"/>
    </row>
    <row r="37" spans="1:4" ht="21">
      <c r="A37" s="13"/>
      <c r="B37" s="7"/>
      <c r="C37" s="19"/>
      <c r="D37" s="11"/>
    </row>
    <row r="38" spans="1:4" ht="21">
      <c r="A38" s="2" t="s">
        <v>449</v>
      </c>
      <c r="B38" s="7" t="s">
        <v>3</v>
      </c>
      <c r="C38" s="16">
        <v>30000</v>
      </c>
      <c r="D38" s="11" t="s">
        <v>4</v>
      </c>
    </row>
    <row r="39" ht="21">
      <c r="A39" s="8" t="s">
        <v>124</v>
      </c>
    </row>
    <row r="40" ht="21">
      <c r="A40" s="8" t="s">
        <v>441</v>
      </c>
    </row>
    <row r="41" ht="21">
      <c r="A41" s="8" t="s">
        <v>778</v>
      </c>
    </row>
    <row r="42" ht="21">
      <c r="A42" s="8" t="s">
        <v>742</v>
      </c>
    </row>
    <row r="43" ht="21">
      <c r="A43" s="8" t="s">
        <v>743</v>
      </c>
    </row>
    <row r="44" ht="21">
      <c r="A44" s="8" t="s">
        <v>154</v>
      </c>
    </row>
    <row r="45" ht="21">
      <c r="A45" s="8"/>
    </row>
    <row r="46" spans="1:4" ht="21">
      <c r="A46" s="2" t="s">
        <v>450</v>
      </c>
      <c r="B46" s="7" t="s">
        <v>3</v>
      </c>
      <c r="C46" s="16">
        <v>40000</v>
      </c>
      <c r="D46" s="11" t="s">
        <v>4</v>
      </c>
    </row>
    <row r="47" ht="21">
      <c r="A47" s="8" t="s">
        <v>780</v>
      </c>
    </row>
    <row r="48" ht="21">
      <c r="A48" s="8" t="s">
        <v>779</v>
      </c>
    </row>
    <row r="49" ht="21">
      <c r="A49" s="8" t="s">
        <v>742</v>
      </c>
    </row>
    <row r="50" ht="21">
      <c r="A50" s="8" t="s">
        <v>743</v>
      </c>
    </row>
    <row r="51" ht="21">
      <c r="A51" s="1" t="s">
        <v>242</v>
      </c>
    </row>
    <row r="53" spans="1:4" ht="21">
      <c r="A53" s="13" t="s">
        <v>77</v>
      </c>
      <c r="B53" s="7" t="s">
        <v>2</v>
      </c>
      <c r="C53" s="19">
        <v>0</v>
      </c>
      <c r="D53" s="11" t="s">
        <v>4</v>
      </c>
    </row>
    <row r="54" spans="1:4" ht="21">
      <c r="A54" s="13"/>
      <c r="B54" s="7"/>
      <c r="C54" s="19"/>
      <c r="D54" s="11"/>
    </row>
    <row r="55" spans="1:4" ht="21">
      <c r="A55" s="13" t="s">
        <v>63</v>
      </c>
      <c r="B55" s="7" t="s">
        <v>2</v>
      </c>
      <c r="C55" s="19">
        <f>SUM(C56)</f>
        <v>28080</v>
      </c>
      <c r="D55" s="11" t="s">
        <v>4</v>
      </c>
    </row>
    <row r="56" spans="1:4" ht="21">
      <c r="A56" s="13" t="s">
        <v>64</v>
      </c>
      <c r="B56" s="7" t="s">
        <v>2</v>
      </c>
      <c r="C56" s="19">
        <f>SUM(C57)</f>
        <v>28080</v>
      </c>
      <c r="D56" s="11" t="s">
        <v>4</v>
      </c>
    </row>
    <row r="57" spans="1:4" ht="21">
      <c r="A57" s="13" t="s">
        <v>81</v>
      </c>
      <c r="B57" s="7" t="s">
        <v>2</v>
      </c>
      <c r="C57" s="19">
        <f>SUM(C58+C123+C139+C160)</f>
        <v>28080</v>
      </c>
      <c r="D57" s="11" t="s">
        <v>4</v>
      </c>
    </row>
    <row r="58" spans="1:4" ht="21">
      <c r="A58" s="2" t="s">
        <v>451</v>
      </c>
      <c r="B58" s="7" t="s">
        <v>3</v>
      </c>
      <c r="C58" s="19">
        <f>SUM(C59+C75)</f>
        <v>28080</v>
      </c>
      <c r="D58" s="11" t="s">
        <v>4</v>
      </c>
    </row>
    <row r="59" spans="1:4" ht="21">
      <c r="A59" s="2" t="s">
        <v>452</v>
      </c>
      <c r="B59" s="7" t="s">
        <v>3</v>
      </c>
      <c r="C59" s="16">
        <v>6900</v>
      </c>
      <c r="D59" s="11" t="s">
        <v>4</v>
      </c>
    </row>
    <row r="60" ht="21">
      <c r="A60" s="8" t="s">
        <v>781</v>
      </c>
    </row>
    <row r="61" ht="21">
      <c r="A61" s="8" t="s">
        <v>453</v>
      </c>
    </row>
    <row r="62" ht="21">
      <c r="A62" s="8" t="s">
        <v>782</v>
      </c>
    </row>
    <row r="63" ht="21">
      <c r="A63" s="8" t="s">
        <v>454</v>
      </c>
    </row>
    <row r="64" ht="21">
      <c r="A64" s="8" t="s">
        <v>455</v>
      </c>
    </row>
    <row r="65" ht="21">
      <c r="A65" s="8" t="s">
        <v>456</v>
      </c>
    </row>
    <row r="66" ht="21">
      <c r="A66" s="8" t="s">
        <v>457</v>
      </c>
    </row>
    <row r="67" ht="21">
      <c r="A67" s="8" t="s">
        <v>458</v>
      </c>
    </row>
    <row r="68" ht="21">
      <c r="A68" s="8" t="s">
        <v>459</v>
      </c>
    </row>
    <row r="69" ht="21">
      <c r="A69" s="8" t="s">
        <v>898</v>
      </c>
    </row>
    <row r="70" ht="21">
      <c r="A70" s="1" t="s">
        <v>900</v>
      </c>
    </row>
    <row r="71" ht="21">
      <c r="A71" s="8" t="s">
        <v>750</v>
      </c>
    </row>
    <row r="72" ht="21">
      <c r="A72" s="1" t="s">
        <v>146</v>
      </c>
    </row>
    <row r="75" spans="1:4" ht="21">
      <c r="A75" s="2" t="s">
        <v>783</v>
      </c>
      <c r="B75" s="7" t="s">
        <v>3</v>
      </c>
      <c r="C75" s="16">
        <v>21180</v>
      </c>
      <c r="D75" s="11" t="s">
        <v>4</v>
      </c>
    </row>
    <row r="76" ht="21">
      <c r="A76" s="8" t="s">
        <v>784</v>
      </c>
    </row>
    <row r="77" ht="21">
      <c r="A77" s="8" t="s">
        <v>788</v>
      </c>
    </row>
    <row r="78" ht="21">
      <c r="A78" s="8" t="s">
        <v>785</v>
      </c>
    </row>
    <row r="79" ht="21">
      <c r="A79" s="8" t="s">
        <v>786</v>
      </c>
    </row>
    <row r="80" ht="21">
      <c r="A80" s="8" t="s">
        <v>789</v>
      </c>
    </row>
    <row r="81" ht="21">
      <c r="A81" s="8" t="s">
        <v>787</v>
      </c>
    </row>
    <row r="82" ht="21">
      <c r="A82" s="8" t="s">
        <v>790</v>
      </c>
    </row>
    <row r="83" ht="21">
      <c r="A83" s="8" t="s">
        <v>898</v>
      </c>
    </row>
    <row r="84" ht="21">
      <c r="A84" s="1" t="s">
        <v>900</v>
      </c>
    </row>
    <row r="85" ht="21">
      <c r="A85" s="8" t="s">
        <v>750</v>
      </c>
    </row>
    <row r="86" ht="21">
      <c r="A86" s="1" t="s">
        <v>144</v>
      </c>
    </row>
    <row r="88" spans="1:4" ht="21">
      <c r="A88" s="13" t="s">
        <v>83</v>
      </c>
      <c r="B88" s="7" t="s">
        <v>2</v>
      </c>
      <c r="C88" s="19">
        <f>SUM(C89)</f>
        <v>0</v>
      </c>
      <c r="D88" s="11" t="s">
        <v>4</v>
      </c>
    </row>
    <row r="89" spans="1:4" ht="21">
      <c r="A89" s="13" t="s">
        <v>86</v>
      </c>
      <c r="B89" s="7" t="s">
        <v>2</v>
      </c>
      <c r="C89" s="19">
        <v>0</v>
      </c>
      <c r="D89" s="11" t="s">
        <v>4</v>
      </c>
    </row>
    <row r="91" spans="1:4" ht="21" customHeight="1">
      <c r="A91" s="13" t="s">
        <v>84</v>
      </c>
      <c r="B91" s="7" t="s">
        <v>2</v>
      </c>
      <c r="C91" s="19">
        <f>SUM(C92)</f>
        <v>0</v>
      </c>
      <c r="D91" s="11" t="s">
        <v>4</v>
      </c>
    </row>
    <row r="92" spans="1:4" ht="21">
      <c r="A92" s="13" t="s">
        <v>85</v>
      </c>
      <c r="B92" s="7" t="s">
        <v>2</v>
      </c>
      <c r="C92" s="19">
        <v>0</v>
      </c>
      <c r="D92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4" useFirstPageNumber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2"/>
  <sheetViews>
    <sheetView zoomScale="120" zoomScaleNormal="120" zoomScalePageLayoutView="0" workbookViewId="0" topLeftCell="A67">
      <selection activeCell="A63" sqref="A6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127</v>
      </c>
      <c r="B5" s="434"/>
      <c r="C5" s="441"/>
      <c r="D5" s="378"/>
      <c r="E5" s="3"/>
      <c r="F5" s="3"/>
      <c r="G5" s="4"/>
    </row>
    <row r="6" spans="1:7" ht="23.25" customHeight="1">
      <c r="A6" s="12" t="s">
        <v>128</v>
      </c>
      <c r="B6" s="7" t="s">
        <v>2</v>
      </c>
      <c r="C6" s="19">
        <f>SUM(C7+C46+C223+C288+C291)</f>
        <v>2427390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871440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SUM(C9+C32)</f>
        <v>871440</v>
      </c>
      <c r="D8" s="11" t="s">
        <v>4</v>
      </c>
    </row>
    <row r="9" spans="1:4" ht="21">
      <c r="A9" s="13" t="s">
        <v>119</v>
      </c>
      <c r="B9" s="7" t="s">
        <v>2</v>
      </c>
      <c r="C9" s="19">
        <f>SUM(C10+C18+C26)</f>
        <v>751440</v>
      </c>
      <c r="D9" s="11" t="s">
        <v>4</v>
      </c>
    </row>
    <row r="10" spans="1:4" ht="21">
      <c r="A10" s="2" t="s">
        <v>89</v>
      </c>
      <c r="B10" s="7" t="s">
        <v>3</v>
      </c>
      <c r="C10" s="16">
        <v>537720</v>
      </c>
      <c r="D10" s="11" t="s">
        <v>4</v>
      </c>
    </row>
    <row r="11" ht="21">
      <c r="A11" s="8" t="s">
        <v>129</v>
      </c>
    </row>
    <row r="12" spans="1:5" ht="21">
      <c r="A12" s="8" t="s">
        <v>130</v>
      </c>
      <c r="B12" s="17"/>
      <c r="C12" s="17" t="s">
        <v>97</v>
      </c>
      <c r="D12" s="20"/>
      <c r="E12" s="8"/>
    </row>
    <row r="13" spans="1:3" ht="21">
      <c r="A13" s="8" t="s">
        <v>131</v>
      </c>
      <c r="B13" s="17" t="s">
        <v>0</v>
      </c>
      <c r="C13" s="17" t="s">
        <v>97</v>
      </c>
    </row>
    <row r="14" spans="1:3" ht="21">
      <c r="A14" s="8" t="s">
        <v>711</v>
      </c>
      <c r="B14" s="17"/>
      <c r="C14" s="17"/>
    </row>
    <row r="15" spans="1:3" ht="21">
      <c r="A15" s="8" t="s">
        <v>712</v>
      </c>
      <c r="B15" s="17"/>
      <c r="C15" s="17"/>
    </row>
    <row r="16" ht="21">
      <c r="A16" s="1" t="s">
        <v>155</v>
      </c>
    </row>
    <row r="18" spans="1:4" ht="21">
      <c r="A18" s="2" t="s">
        <v>249</v>
      </c>
      <c r="B18" s="7" t="s">
        <v>3</v>
      </c>
      <c r="C18" s="16">
        <v>42000</v>
      </c>
      <c r="D18" s="11" t="s">
        <v>4</v>
      </c>
    </row>
    <row r="19" ht="21">
      <c r="A19" s="8" t="s">
        <v>132</v>
      </c>
    </row>
    <row r="20" ht="21">
      <c r="A20" s="8" t="s">
        <v>156</v>
      </c>
    </row>
    <row r="21" ht="21">
      <c r="A21" s="8" t="s">
        <v>715</v>
      </c>
    </row>
    <row r="22" ht="21">
      <c r="A22" s="8" t="s">
        <v>714</v>
      </c>
    </row>
    <row r="23" ht="21">
      <c r="A23" s="1" t="s">
        <v>155</v>
      </c>
    </row>
    <row r="25" spans="1:4" ht="21">
      <c r="A25" s="13" t="s">
        <v>133</v>
      </c>
      <c r="B25" s="7" t="s">
        <v>0</v>
      </c>
      <c r="C25" s="19" t="s">
        <v>0</v>
      </c>
      <c r="D25" s="11" t="s">
        <v>0</v>
      </c>
    </row>
    <row r="26" spans="1:4" ht="21">
      <c r="A26" s="2" t="s">
        <v>250</v>
      </c>
      <c r="B26" s="7" t="s">
        <v>3</v>
      </c>
      <c r="C26" s="16">
        <v>171720</v>
      </c>
      <c r="D26" s="11" t="s">
        <v>4</v>
      </c>
    </row>
    <row r="27" ht="21">
      <c r="A27" s="8" t="s">
        <v>134</v>
      </c>
    </row>
    <row r="28" ht="21">
      <c r="A28" s="8" t="s">
        <v>711</v>
      </c>
    </row>
    <row r="29" ht="21">
      <c r="A29" s="8" t="s">
        <v>712</v>
      </c>
    </row>
    <row r="30" ht="21">
      <c r="A30" s="1" t="s">
        <v>155</v>
      </c>
    </row>
    <row r="31" ht="21">
      <c r="A31" s="8"/>
    </row>
    <row r="32" spans="1:4" ht="21">
      <c r="A32" s="21" t="s">
        <v>52</v>
      </c>
      <c r="B32" s="7" t="s">
        <v>2</v>
      </c>
      <c r="C32" s="19">
        <f>SUM(C33+C38)</f>
        <v>120000</v>
      </c>
      <c r="D32" s="11" t="s">
        <v>4</v>
      </c>
    </row>
    <row r="33" spans="1:4" ht="21">
      <c r="A33" s="2" t="s">
        <v>345</v>
      </c>
      <c r="B33" s="7" t="s">
        <v>3</v>
      </c>
      <c r="C33" s="16">
        <v>108000</v>
      </c>
      <c r="D33" s="11" t="s">
        <v>4</v>
      </c>
    </row>
    <row r="34" ht="21">
      <c r="A34" s="8" t="s">
        <v>461</v>
      </c>
    </row>
    <row r="35" ht="21">
      <c r="A35" s="8" t="s">
        <v>97</v>
      </c>
    </row>
    <row r="36" ht="21">
      <c r="A36" s="8" t="s">
        <v>716</v>
      </c>
    </row>
    <row r="37" ht="21">
      <c r="A37" s="1" t="s">
        <v>155</v>
      </c>
    </row>
    <row r="38" spans="1:4" ht="21">
      <c r="A38" s="2" t="s">
        <v>293</v>
      </c>
      <c r="B38" s="7" t="s">
        <v>3</v>
      </c>
      <c r="C38" s="16">
        <v>12000</v>
      </c>
      <c r="D38" s="11" t="s">
        <v>4</v>
      </c>
    </row>
    <row r="39" ht="21">
      <c r="A39" s="8" t="s">
        <v>857</v>
      </c>
    </row>
    <row r="40" ht="21">
      <c r="A40" s="8" t="s">
        <v>460</v>
      </c>
    </row>
    <row r="41" ht="21">
      <c r="A41" s="8" t="s">
        <v>718</v>
      </c>
    </row>
    <row r="42" ht="21">
      <c r="A42" s="8" t="s">
        <v>764</v>
      </c>
    </row>
    <row r="43" ht="21">
      <c r="A43" s="8" t="s">
        <v>719</v>
      </c>
    </row>
    <row r="44" ht="21">
      <c r="A44" s="1" t="s">
        <v>155</v>
      </c>
    </row>
    <row r="46" spans="1:6" ht="21">
      <c r="A46" s="13" t="s">
        <v>35</v>
      </c>
      <c r="B46" s="7" t="s">
        <v>2</v>
      </c>
      <c r="C46" s="19">
        <f>SUM(C47+C220)</f>
        <v>1505520</v>
      </c>
      <c r="D46" s="11" t="s">
        <v>4</v>
      </c>
      <c r="F46" s="1" t="s">
        <v>0</v>
      </c>
    </row>
    <row r="47" spans="1:4" ht="21">
      <c r="A47" s="13" t="s">
        <v>49</v>
      </c>
      <c r="B47" s="7" t="s">
        <v>2</v>
      </c>
      <c r="C47" s="19">
        <f>SUM(C48+C75+C143)</f>
        <v>1505520</v>
      </c>
      <c r="D47" s="11" t="s">
        <v>4</v>
      </c>
    </row>
    <row r="48" spans="1:4" ht="21">
      <c r="A48" s="13" t="s">
        <v>50</v>
      </c>
      <c r="B48" s="7" t="s">
        <v>2</v>
      </c>
      <c r="C48" s="19">
        <f>SUM(C50+C60+C65+C70)</f>
        <v>80000</v>
      </c>
      <c r="D48" s="11" t="s">
        <v>4</v>
      </c>
    </row>
    <row r="49" ht="21">
      <c r="A49" s="2" t="s">
        <v>51</v>
      </c>
    </row>
    <row r="50" spans="2:4" ht="21">
      <c r="B50" s="7" t="s">
        <v>3</v>
      </c>
      <c r="C50" s="19">
        <f>SUM(C52)</f>
        <v>19000</v>
      </c>
      <c r="D50" s="11" t="s">
        <v>4</v>
      </c>
    </row>
    <row r="51" ht="21">
      <c r="A51" s="8" t="s">
        <v>8</v>
      </c>
    </row>
    <row r="52" spans="1:4" ht="21">
      <c r="A52" s="2" t="s">
        <v>462</v>
      </c>
      <c r="B52" s="7" t="s">
        <v>3</v>
      </c>
      <c r="C52" s="16">
        <v>19000</v>
      </c>
      <c r="D52" s="11" t="s">
        <v>4</v>
      </c>
    </row>
    <row r="53" ht="21">
      <c r="A53" s="8" t="s">
        <v>251</v>
      </c>
    </row>
    <row r="54" ht="21">
      <c r="A54" s="8" t="s">
        <v>252</v>
      </c>
    </row>
    <row r="55" ht="21">
      <c r="A55" s="8" t="s">
        <v>350</v>
      </c>
    </row>
    <row r="56" ht="21">
      <c r="A56" s="8" t="s">
        <v>351</v>
      </c>
    </row>
    <row r="57" ht="21">
      <c r="A57" s="8" t="s">
        <v>720</v>
      </c>
    </row>
    <row r="58" ht="21">
      <c r="A58" s="1" t="s">
        <v>155</v>
      </c>
    </row>
    <row r="59" ht="21">
      <c r="A59" s="8"/>
    </row>
    <row r="60" spans="1:4" ht="21">
      <c r="A60" s="2" t="s">
        <v>54</v>
      </c>
      <c r="B60" s="7" t="s">
        <v>3</v>
      </c>
      <c r="C60" s="16">
        <v>3000</v>
      </c>
      <c r="D60" s="11" t="s">
        <v>4</v>
      </c>
    </row>
    <row r="61" ht="21">
      <c r="A61" s="8" t="s">
        <v>806</v>
      </c>
    </row>
    <row r="62" ht="21">
      <c r="A62" s="8" t="s">
        <v>762</v>
      </c>
    </row>
    <row r="63" ht="21">
      <c r="A63" s="1" t="s">
        <v>155</v>
      </c>
    </row>
    <row r="65" spans="1:4" ht="21">
      <c r="A65" s="2" t="s">
        <v>55</v>
      </c>
      <c r="B65" s="7" t="s">
        <v>3</v>
      </c>
      <c r="C65" s="16">
        <v>36000</v>
      </c>
      <c r="D65" s="11" t="s">
        <v>4</v>
      </c>
    </row>
    <row r="66" ht="21">
      <c r="A66" s="8" t="s">
        <v>354</v>
      </c>
    </row>
    <row r="67" ht="21">
      <c r="A67" s="8" t="s">
        <v>288</v>
      </c>
    </row>
    <row r="68" ht="21">
      <c r="A68" s="1" t="s">
        <v>155</v>
      </c>
    </row>
    <row r="70" spans="1:4" ht="21">
      <c r="A70" s="2" t="s">
        <v>56</v>
      </c>
      <c r="B70" s="7" t="s">
        <v>3</v>
      </c>
      <c r="C70" s="16">
        <v>22000</v>
      </c>
      <c r="D70" s="11" t="s">
        <v>4</v>
      </c>
    </row>
    <row r="71" ht="21">
      <c r="A71" s="8" t="s">
        <v>135</v>
      </c>
    </row>
    <row r="72" ht="21">
      <c r="A72" s="8" t="s">
        <v>721</v>
      </c>
    </row>
    <row r="73" ht="21">
      <c r="A73" s="8" t="s">
        <v>722</v>
      </c>
    </row>
    <row r="74" ht="21">
      <c r="A74" s="8" t="s">
        <v>155</v>
      </c>
    </row>
    <row r="75" spans="1:4" ht="21">
      <c r="A75" s="13" t="s">
        <v>57</v>
      </c>
      <c r="B75" s="7" t="s">
        <v>2</v>
      </c>
      <c r="C75" s="19">
        <f>SUM(C76+C83+C100+C134)</f>
        <v>413000</v>
      </c>
      <c r="D75" s="11" t="s">
        <v>4</v>
      </c>
    </row>
    <row r="76" spans="1:4" ht="21">
      <c r="A76" s="2" t="s">
        <v>58</v>
      </c>
      <c r="B76" s="7" t="s">
        <v>3</v>
      </c>
      <c r="C76" s="19">
        <v>90000</v>
      </c>
      <c r="D76" s="11" t="s">
        <v>4</v>
      </c>
    </row>
    <row r="77" ht="21">
      <c r="A77" s="8" t="s">
        <v>136</v>
      </c>
    </row>
    <row r="78" ht="21">
      <c r="A78" s="8" t="s">
        <v>137</v>
      </c>
    </row>
    <row r="79" ht="21">
      <c r="A79" s="8" t="s">
        <v>303</v>
      </c>
    </row>
    <row r="80" ht="21">
      <c r="A80" s="8" t="s">
        <v>304</v>
      </c>
    </row>
    <row r="81" ht="21">
      <c r="A81" s="8" t="s">
        <v>155</v>
      </c>
    </row>
    <row r="82" ht="21">
      <c r="A82" s="8" t="s">
        <v>0</v>
      </c>
    </row>
    <row r="83" spans="1:4" ht="21">
      <c r="A83" s="2" t="s">
        <v>59</v>
      </c>
      <c r="B83" s="7" t="s">
        <v>3</v>
      </c>
      <c r="C83" s="19">
        <f>SUM(C85+C92)</f>
        <v>4000</v>
      </c>
      <c r="D83" s="11" t="s">
        <v>4</v>
      </c>
    </row>
    <row r="84" ht="21">
      <c r="A84" s="8" t="s">
        <v>38</v>
      </c>
    </row>
    <row r="85" spans="1:4" ht="21">
      <c r="A85" s="2" t="s">
        <v>39</v>
      </c>
      <c r="B85" s="7" t="s">
        <v>3</v>
      </c>
      <c r="C85" s="16">
        <v>2000</v>
      </c>
      <c r="D85" s="11" t="s">
        <v>4</v>
      </c>
    </row>
    <row r="86" ht="21">
      <c r="A86" s="8" t="s">
        <v>355</v>
      </c>
    </row>
    <row r="87" ht="21">
      <c r="A87" s="8" t="s">
        <v>356</v>
      </c>
    </row>
    <row r="88" ht="21">
      <c r="A88" s="8" t="s">
        <v>359</v>
      </c>
    </row>
    <row r="89" ht="21">
      <c r="A89" s="8" t="s">
        <v>357</v>
      </c>
    </row>
    <row r="90" ht="21">
      <c r="A90" s="8" t="s">
        <v>358</v>
      </c>
    </row>
    <row r="91" ht="21">
      <c r="A91" s="8" t="s">
        <v>155</v>
      </c>
    </row>
    <row r="92" spans="1:4" ht="21">
      <c r="A92" s="2" t="s">
        <v>791</v>
      </c>
      <c r="B92" s="7" t="s">
        <v>3</v>
      </c>
      <c r="C92" s="16">
        <v>2000</v>
      </c>
      <c r="D92" s="11" t="s">
        <v>4</v>
      </c>
    </row>
    <row r="93" ht="21">
      <c r="A93" s="8" t="s">
        <v>360</v>
      </c>
    </row>
    <row r="94" ht="21">
      <c r="A94" s="8" t="s">
        <v>792</v>
      </c>
    </row>
    <row r="95" ht="21">
      <c r="A95" s="8" t="s">
        <v>794</v>
      </c>
    </row>
    <row r="96" ht="21">
      <c r="A96" s="8" t="s">
        <v>358</v>
      </c>
    </row>
    <row r="97" ht="21">
      <c r="A97" s="8" t="s">
        <v>155</v>
      </c>
    </row>
    <row r="98" ht="21">
      <c r="A98" s="8"/>
    </row>
    <row r="99" ht="21">
      <c r="A99" s="2" t="s">
        <v>60</v>
      </c>
    </row>
    <row r="100" spans="2:4" ht="21">
      <c r="B100" s="7" t="s">
        <v>3</v>
      </c>
      <c r="C100" s="19">
        <f>SUM(C103+C113+C120)</f>
        <v>309000</v>
      </c>
      <c r="D100" s="11" t="s">
        <v>4</v>
      </c>
    </row>
    <row r="101" ht="21">
      <c r="A101" s="8" t="s">
        <v>40</v>
      </c>
    </row>
    <row r="102" spans="1:4" ht="21">
      <c r="A102" s="2" t="s">
        <v>91</v>
      </c>
      <c r="C102" s="16" t="s">
        <v>0</v>
      </c>
      <c r="D102" s="11" t="s">
        <v>0</v>
      </c>
    </row>
    <row r="103" spans="2:4" ht="21">
      <c r="B103" s="7" t="s">
        <v>3</v>
      </c>
      <c r="C103" s="16">
        <v>25000</v>
      </c>
      <c r="D103" s="11" t="s">
        <v>4</v>
      </c>
    </row>
    <row r="104" ht="21">
      <c r="A104" s="8" t="s">
        <v>41</v>
      </c>
    </row>
    <row r="105" ht="21">
      <c r="A105" s="8" t="s">
        <v>117</v>
      </c>
    </row>
    <row r="106" ht="21">
      <c r="A106" s="8" t="s">
        <v>240</v>
      </c>
    </row>
    <row r="107" ht="21">
      <c r="A107" s="8" t="s">
        <v>735</v>
      </c>
    </row>
    <row r="108" ht="21">
      <c r="A108" s="8" t="s">
        <v>736</v>
      </c>
    </row>
    <row r="109" ht="21">
      <c r="A109" s="8" t="s">
        <v>367</v>
      </c>
    </row>
    <row r="110" ht="21">
      <c r="A110" s="8" t="s">
        <v>155</v>
      </c>
    </row>
    <row r="111" ht="21">
      <c r="A111" s="8"/>
    </row>
    <row r="112" ht="21">
      <c r="A112" s="2" t="s">
        <v>905</v>
      </c>
    </row>
    <row r="113" spans="1:4" ht="21">
      <c r="A113" s="2" t="s">
        <v>0</v>
      </c>
      <c r="B113" s="7" t="s">
        <v>3</v>
      </c>
      <c r="C113" s="16">
        <v>20000</v>
      </c>
      <c r="D113" s="11" t="s">
        <v>4</v>
      </c>
    </row>
    <row r="114" ht="21">
      <c r="A114" s="8" t="s">
        <v>879</v>
      </c>
    </row>
    <row r="115" ht="21">
      <c r="A115" s="8" t="s">
        <v>906</v>
      </c>
    </row>
    <row r="116" ht="21">
      <c r="A116" s="8" t="s">
        <v>775</v>
      </c>
    </row>
    <row r="117" ht="21">
      <c r="A117" s="8" t="s">
        <v>776</v>
      </c>
    </row>
    <row r="118" ht="21">
      <c r="A118" s="8" t="s">
        <v>476</v>
      </c>
    </row>
    <row r="119" ht="21">
      <c r="A119" s="1" t="s">
        <v>157</v>
      </c>
    </row>
    <row r="120" spans="1:4" ht="21">
      <c r="A120" s="2" t="s">
        <v>468</v>
      </c>
      <c r="B120" s="7" t="s">
        <v>3</v>
      </c>
      <c r="C120" s="16">
        <v>264000</v>
      </c>
      <c r="D120" s="11" t="s">
        <v>4</v>
      </c>
    </row>
    <row r="121" ht="21">
      <c r="A121" s="2" t="s">
        <v>795</v>
      </c>
    </row>
    <row r="122" ht="21">
      <c r="A122" s="8" t="s">
        <v>270</v>
      </c>
    </row>
    <row r="123" ht="21">
      <c r="A123" s="8" t="s">
        <v>295</v>
      </c>
    </row>
    <row r="124" ht="21">
      <c r="A124" s="8" t="s">
        <v>796</v>
      </c>
    </row>
    <row r="125" ht="21">
      <c r="A125" s="8" t="s">
        <v>466</v>
      </c>
    </row>
    <row r="126" ht="21">
      <c r="A126" s="1" t="s">
        <v>157</v>
      </c>
    </row>
    <row r="127" ht="21">
      <c r="A127" s="2" t="s">
        <v>469</v>
      </c>
    </row>
    <row r="128" ht="21">
      <c r="A128" s="8" t="s">
        <v>465</v>
      </c>
    </row>
    <row r="129" ht="21">
      <c r="A129" s="8" t="s">
        <v>463</v>
      </c>
    </row>
    <row r="130" ht="21">
      <c r="A130" s="8" t="s">
        <v>796</v>
      </c>
    </row>
    <row r="131" ht="21">
      <c r="A131" s="8" t="s">
        <v>464</v>
      </c>
    </row>
    <row r="132" ht="21">
      <c r="A132" s="1" t="s">
        <v>157</v>
      </c>
    </row>
    <row r="133" ht="21">
      <c r="A133" s="8"/>
    </row>
    <row r="134" spans="1:4" ht="21">
      <c r="A134" s="2" t="s">
        <v>65</v>
      </c>
      <c r="B134" s="7" t="s">
        <v>3</v>
      </c>
      <c r="C134" s="16">
        <v>10000</v>
      </c>
      <c r="D134" s="11" t="s">
        <v>4</v>
      </c>
    </row>
    <row r="135" ht="21">
      <c r="A135" s="8" t="s">
        <v>868</v>
      </c>
    </row>
    <row r="136" ht="21">
      <c r="A136" s="8" t="s">
        <v>880</v>
      </c>
    </row>
    <row r="137" ht="21">
      <c r="A137" s="8" t="s">
        <v>767</v>
      </c>
    </row>
    <row r="138" ht="21">
      <c r="A138" s="8" t="s">
        <v>768</v>
      </c>
    </row>
    <row r="139" ht="21">
      <c r="A139" s="8" t="s">
        <v>739</v>
      </c>
    </row>
    <row r="140" ht="21">
      <c r="A140" s="8" t="s">
        <v>373</v>
      </c>
    </row>
    <row r="141" ht="21">
      <c r="A141" s="1" t="s">
        <v>155</v>
      </c>
    </row>
    <row r="142" ht="21">
      <c r="A142" s="8"/>
    </row>
    <row r="143" spans="1:4" ht="21">
      <c r="A143" s="13" t="s">
        <v>76</v>
      </c>
      <c r="B143" s="7" t="s">
        <v>2</v>
      </c>
      <c r="C143" s="19">
        <f>SUM(C144+C153+C160+C168+C186+C199+C193+C206+C213)</f>
        <v>1012520</v>
      </c>
      <c r="D143" s="11" t="s">
        <v>4</v>
      </c>
    </row>
    <row r="144" spans="1:4" ht="21">
      <c r="A144" s="2" t="s">
        <v>66</v>
      </c>
      <c r="B144" s="7" t="s">
        <v>3</v>
      </c>
      <c r="C144" s="16">
        <v>32000</v>
      </c>
      <c r="D144" s="11" t="s">
        <v>4</v>
      </c>
    </row>
    <row r="145" ht="21">
      <c r="A145" s="8" t="s">
        <v>472</v>
      </c>
    </row>
    <row r="146" ht="21">
      <c r="A146" s="8" t="s">
        <v>823</v>
      </c>
    </row>
    <row r="147" ht="21">
      <c r="A147" s="8"/>
    </row>
    <row r="148" ht="21">
      <c r="A148" s="8"/>
    </row>
    <row r="149" ht="21">
      <c r="A149" s="8" t="s">
        <v>742</v>
      </c>
    </row>
    <row r="150" ht="21">
      <c r="A150" s="8" t="s">
        <v>743</v>
      </c>
    </row>
    <row r="151" ht="21">
      <c r="A151" s="8" t="s">
        <v>155</v>
      </c>
    </row>
    <row r="152" ht="21">
      <c r="A152" s="8"/>
    </row>
    <row r="153" spans="1:4" ht="21">
      <c r="A153" s="2" t="s">
        <v>67</v>
      </c>
      <c r="B153" s="7" t="s">
        <v>3</v>
      </c>
      <c r="C153" s="16">
        <v>2000</v>
      </c>
      <c r="D153" s="11" t="s">
        <v>4</v>
      </c>
    </row>
    <row r="154" ht="21">
      <c r="A154" s="8" t="s">
        <v>271</v>
      </c>
    </row>
    <row r="155" ht="21">
      <c r="A155" s="8" t="s">
        <v>744</v>
      </c>
    </row>
    <row r="156" ht="21">
      <c r="A156" s="8" t="s">
        <v>742</v>
      </c>
    </row>
    <row r="157" ht="21">
      <c r="A157" s="8" t="s">
        <v>743</v>
      </c>
    </row>
    <row r="158" ht="21">
      <c r="A158" s="8" t="s">
        <v>155</v>
      </c>
    </row>
    <row r="160" spans="1:4" ht="21">
      <c r="A160" s="2" t="s">
        <v>68</v>
      </c>
      <c r="B160" s="7" t="s">
        <v>3</v>
      </c>
      <c r="C160" s="16">
        <v>20000</v>
      </c>
      <c r="D160" s="11" t="s">
        <v>4</v>
      </c>
    </row>
    <row r="161" ht="21">
      <c r="A161" s="8" t="s">
        <v>138</v>
      </c>
    </row>
    <row r="162" ht="21">
      <c r="A162" s="8" t="s">
        <v>139</v>
      </c>
    </row>
    <row r="163" ht="21">
      <c r="A163" s="8" t="s">
        <v>822</v>
      </c>
    </row>
    <row r="164" ht="21">
      <c r="A164" s="8" t="s">
        <v>742</v>
      </c>
    </row>
    <row r="165" ht="21">
      <c r="A165" s="8" t="s">
        <v>743</v>
      </c>
    </row>
    <row r="166" ht="21">
      <c r="A166" s="8" t="s">
        <v>155</v>
      </c>
    </row>
    <row r="168" spans="1:4" ht="21">
      <c r="A168" s="2" t="s">
        <v>272</v>
      </c>
      <c r="B168" s="7" t="s">
        <v>3</v>
      </c>
      <c r="C168" s="16">
        <v>878520</v>
      </c>
      <c r="D168" s="11" t="s">
        <v>4</v>
      </c>
    </row>
    <row r="169" ht="21">
      <c r="A169" s="8" t="s">
        <v>141</v>
      </c>
    </row>
    <row r="170" ht="21">
      <c r="A170" s="8" t="s">
        <v>140</v>
      </c>
    </row>
    <row r="171" ht="21">
      <c r="A171" s="8" t="s">
        <v>909</v>
      </c>
    </row>
    <row r="172" ht="21">
      <c r="A172" s="8" t="s">
        <v>907</v>
      </c>
    </row>
    <row r="173" ht="21">
      <c r="A173" s="8" t="s">
        <v>908</v>
      </c>
    </row>
    <row r="174" ht="21">
      <c r="A174" s="8" t="s">
        <v>796</v>
      </c>
    </row>
    <row r="175" ht="21">
      <c r="A175" s="8" t="s">
        <v>473</v>
      </c>
    </row>
    <row r="176" ht="21">
      <c r="A176" s="1" t="s">
        <v>157</v>
      </c>
    </row>
    <row r="177" ht="21">
      <c r="A177" s="8" t="s">
        <v>910</v>
      </c>
    </row>
    <row r="178" ht="21">
      <c r="A178" s="8" t="s">
        <v>930</v>
      </c>
    </row>
    <row r="179" ht="21">
      <c r="A179" s="17" t="s">
        <v>911</v>
      </c>
    </row>
    <row r="180" ht="21">
      <c r="A180" s="8" t="s">
        <v>908</v>
      </c>
    </row>
    <row r="181" ht="21">
      <c r="A181" s="8" t="s">
        <v>796</v>
      </c>
    </row>
    <row r="182" ht="21">
      <c r="A182" s="8" t="s">
        <v>474</v>
      </c>
    </row>
    <row r="183" ht="21">
      <c r="A183" s="1" t="s">
        <v>157</v>
      </c>
    </row>
    <row r="186" spans="1:4" ht="21">
      <c r="A186" s="2" t="s">
        <v>940</v>
      </c>
      <c r="B186" s="7" t="s">
        <v>3</v>
      </c>
      <c r="C186" s="16">
        <v>5000</v>
      </c>
      <c r="D186" s="11" t="s">
        <v>4</v>
      </c>
    </row>
    <row r="187" ht="21">
      <c r="A187" s="8" t="s">
        <v>273</v>
      </c>
    </row>
    <row r="188" ht="21">
      <c r="A188" s="8" t="s">
        <v>824</v>
      </c>
    </row>
    <row r="189" ht="21">
      <c r="A189" s="8" t="s">
        <v>742</v>
      </c>
    </row>
    <row r="190" ht="21">
      <c r="A190" s="8" t="s">
        <v>743</v>
      </c>
    </row>
    <row r="191" ht="21">
      <c r="A191" s="1" t="s">
        <v>157</v>
      </c>
    </row>
    <row r="192" ht="21">
      <c r="A192" s="8"/>
    </row>
    <row r="193" spans="1:4" ht="21">
      <c r="A193" s="2" t="s">
        <v>477</v>
      </c>
      <c r="B193" s="7" t="s">
        <v>3</v>
      </c>
      <c r="C193" s="16">
        <v>20000</v>
      </c>
      <c r="D193" s="11" t="s">
        <v>4</v>
      </c>
    </row>
    <row r="194" spans="1:4" ht="21">
      <c r="A194" s="8" t="s">
        <v>825</v>
      </c>
      <c r="B194" s="7"/>
      <c r="C194" s="19"/>
      <c r="D194" s="11"/>
    </row>
    <row r="195" spans="1:4" ht="21">
      <c r="A195" s="8" t="s">
        <v>742</v>
      </c>
      <c r="B195" s="7"/>
      <c r="C195" s="19"/>
      <c r="D195" s="11"/>
    </row>
    <row r="196" spans="1:4" ht="21">
      <c r="A196" s="8" t="s">
        <v>743</v>
      </c>
      <c r="B196" s="7"/>
      <c r="C196" s="19"/>
      <c r="D196" s="11"/>
    </row>
    <row r="197" ht="21">
      <c r="A197" s="1" t="s">
        <v>157</v>
      </c>
    </row>
    <row r="199" spans="1:4" ht="21">
      <c r="A199" s="2" t="s">
        <v>478</v>
      </c>
      <c r="B199" s="7" t="s">
        <v>3</v>
      </c>
      <c r="C199" s="16">
        <v>5000</v>
      </c>
      <c r="D199" s="11" t="s">
        <v>4</v>
      </c>
    </row>
    <row r="200" ht="21">
      <c r="A200" s="8" t="s">
        <v>47</v>
      </c>
    </row>
    <row r="201" ht="21">
      <c r="A201" s="8" t="s">
        <v>826</v>
      </c>
    </row>
    <row r="202" ht="21">
      <c r="A202" s="8" t="s">
        <v>742</v>
      </c>
    </row>
    <row r="203" ht="21">
      <c r="A203" s="8" t="s">
        <v>743</v>
      </c>
    </row>
    <row r="204" ht="21">
      <c r="A204" s="1" t="s">
        <v>155</v>
      </c>
    </row>
    <row r="206" spans="1:4" ht="21">
      <c r="A206" s="2" t="s">
        <v>479</v>
      </c>
      <c r="B206" s="7" t="s">
        <v>3</v>
      </c>
      <c r="C206" s="16">
        <v>10000</v>
      </c>
      <c r="D206" s="11" t="s">
        <v>4</v>
      </c>
    </row>
    <row r="207" ht="21">
      <c r="A207" s="8" t="s">
        <v>48</v>
      </c>
    </row>
    <row r="208" ht="21">
      <c r="A208" s="8" t="s">
        <v>773</v>
      </c>
    </row>
    <row r="209" ht="21">
      <c r="A209" s="8" t="s">
        <v>742</v>
      </c>
    </row>
    <row r="210" ht="21">
      <c r="A210" s="8" t="s">
        <v>743</v>
      </c>
    </row>
    <row r="211" ht="21">
      <c r="A211" s="1" t="s">
        <v>155</v>
      </c>
    </row>
    <row r="213" spans="1:4" ht="21">
      <c r="A213" s="2" t="s">
        <v>480</v>
      </c>
      <c r="B213" s="7" t="s">
        <v>3</v>
      </c>
      <c r="C213" s="16">
        <v>40000</v>
      </c>
      <c r="D213" s="11" t="s">
        <v>4</v>
      </c>
    </row>
    <row r="214" ht="21">
      <c r="A214" s="8" t="s">
        <v>142</v>
      </c>
    </row>
    <row r="215" ht="21">
      <c r="A215" s="8" t="s">
        <v>797</v>
      </c>
    </row>
    <row r="216" ht="21">
      <c r="A216" s="8" t="s">
        <v>742</v>
      </c>
    </row>
    <row r="217" ht="21">
      <c r="A217" s="8" t="s">
        <v>743</v>
      </c>
    </row>
    <row r="218" ht="21">
      <c r="A218" s="8" t="s">
        <v>155</v>
      </c>
    </row>
    <row r="220" spans="1:4" ht="21">
      <c r="A220" s="13" t="s">
        <v>77</v>
      </c>
      <c r="B220" s="7" t="s">
        <v>2</v>
      </c>
      <c r="C220" s="19">
        <v>0</v>
      </c>
      <c r="D220" s="11" t="s">
        <v>4</v>
      </c>
    </row>
    <row r="223" spans="1:4" ht="21">
      <c r="A223" s="13" t="s">
        <v>63</v>
      </c>
      <c r="B223" s="7" t="s">
        <v>2</v>
      </c>
      <c r="C223" s="19">
        <f>SUM(C224)</f>
        <v>50430</v>
      </c>
      <c r="D223" s="11" t="s">
        <v>4</v>
      </c>
    </row>
    <row r="224" spans="1:4" ht="21">
      <c r="A224" s="13" t="s">
        <v>64</v>
      </c>
      <c r="B224" s="7" t="s">
        <v>2</v>
      </c>
      <c r="C224" s="19">
        <f>SUM(C225)</f>
        <v>50430</v>
      </c>
      <c r="D224" s="11" t="s">
        <v>4</v>
      </c>
    </row>
    <row r="225" spans="1:4" ht="21">
      <c r="A225" s="13" t="s">
        <v>81</v>
      </c>
      <c r="B225" s="7" t="s">
        <v>2</v>
      </c>
      <c r="C225" s="19">
        <f>SUM(C226)</f>
        <v>50430</v>
      </c>
      <c r="D225" s="11" t="s">
        <v>4</v>
      </c>
    </row>
    <row r="226" spans="1:4" ht="21">
      <c r="A226" s="2" t="s">
        <v>78</v>
      </c>
      <c r="B226" s="7" t="s">
        <v>3</v>
      </c>
      <c r="C226" s="19">
        <f>SUM(C227+C235+C243+C251+C260+C268+C276)</f>
        <v>50430</v>
      </c>
      <c r="D226" s="11" t="s">
        <v>4</v>
      </c>
    </row>
    <row r="227" spans="1:4" ht="21">
      <c r="A227" s="5" t="s">
        <v>481</v>
      </c>
      <c r="B227" s="7" t="s">
        <v>3</v>
      </c>
      <c r="C227" s="16">
        <v>15000</v>
      </c>
      <c r="D227" s="11" t="s">
        <v>4</v>
      </c>
    </row>
    <row r="228" ht="21">
      <c r="A228" s="8" t="s">
        <v>80</v>
      </c>
    </row>
    <row r="229" ht="21">
      <c r="A229" s="8" t="s">
        <v>902</v>
      </c>
    </row>
    <row r="230" ht="21">
      <c r="A230" s="8" t="s">
        <v>912</v>
      </c>
    </row>
    <row r="231" ht="21">
      <c r="A231" s="8" t="s">
        <v>899</v>
      </c>
    </row>
    <row r="232" ht="21">
      <c r="A232" s="1" t="s">
        <v>900</v>
      </c>
    </row>
    <row r="233" ht="21">
      <c r="A233" s="8" t="s">
        <v>750</v>
      </c>
    </row>
    <row r="234" ht="21">
      <c r="A234" s="1" t="s">
        <v>157</v>
      </c>
    </row>
    <row r="235" spans="1:4" ht="21">
      <c r="A235" s="2" t="s">
        <v>482</v>
      </c>
      <c r="B235" s="7" t="s">
        <v>3</v>
      </c>
      <c r="C235" s="16">
        <v>9500</v>
      </c>
      <c r="D235" s="11" t="s">
        <v>4</v>
      </c>
    </row>
    <row r="236" ht="21">
      <c r="A236" s="8" t="s">
        <v>798</v>
      </c>
    </row>
    <row r="237" ht="21">
      <c r="A237" s="8" t="s">
        <v>799</v>
      </c>
    </row>
    <row r="238" ht="21">
      <c r="A238" s="17" t="s">
        <v>800</v>
      </c>
    </row>
    <row r="239" ht="21">
      <c r="A239" s="8" t="s">
        <v>898</v>
      </c>
    </row>
    <row r="240" ht="21">
      <c r="A240" s="1" t="s">
        <v>900</v>
      </c>
    </row>
    <row r="241" ht="21">
      <c r="A241" s="8" t="s">
        <v>750</v>
      </c>
    </row>
    <row r="242" ht="21">
      <c r="A242" s="1" t="s">
        <v>157</v>
      </c>
    </row>
    <row r="243" spans="1:4" ht="21">
      <c r="A243" s="2" t="s">
        <v>484</v>
      </c>
      <c r="B243" s="7" t="s">
        <v>3</v>
      </c>
      <c r="C243" s="16">
        <v>6200</v>
      </c>
      <c r="D243" s="11" t="s">
        <v>4</v>
      </c>
    </row>
    <row r="244" ht="21">
      <c r="A244" s="8" t="s">
        <v>801</v>
      </c>
    </row>
    <row r="245" spans="1:4" ht="21">
      <c r="A245" s="440" t="s">
        <v>802</v>
      </c>
      <c r="B245" s="440"/>
      <c r="C245" s="440"/>
      <c r="D245" s="440"/>
    </row>
    <row r="246" spans="1:4" ht="21">
      <c r="A246" s="17" t="s">
        <v>487</v>
      </c>
      <c r="B246" s="17"/>
      <c r="C246" s="17"/>
      <c r="D246" s="17"/>
    </row>
    <row r="247" ht="21">
      <c r="A247" s="8" t="s">
        <v>899</v>
      </c>
    </row>
    <row r="248" ht="21">
      <c r="A248" s="1" t="s">
        <v>900</v>
      </c>
    </row>
    <row r="249" ht="21">
      <c r="A249" s="8" t="s">
        <v>750</v>
      </c>
    </row>
    <row r="250" ht="21">
      <c r="A250" s="1" t="s">
        <v>157</v>
      </c>
    </row>
    <row r="251" spans="1:4" ht="21">
      <c r="A251" s="5" t="s">
        <v>488</v>
      </c>
      <c r="B251" s="7" t="s">
        <v>3</v>
      </c>
      <c r="C251" s="16">
        <v>2990</v>
      </c>
      <c r="D251" s="11" t="s">
        <v>4</v>
      </c>
    </row>
    <row r="252" ht="21">
      <c r="A252" s="8" t="s">
        <v>804</v>
      </c>
    </row>
    <row r="253" spans="1:4" ht="21">
      <c r="A253" s="440" t="s">
        <v>485</v>
      </c>
      <c r="B253" s="440"/>
      <c r="C253" s="440"/>
      <c r="D253" s="440"/>
    </row>
    <row r="254" spans="1:4" ht="21">
      <c r="A254" s="17" t="s">
        <v>486</v>
      </c>
      <c r="B254" s="17"/>
      <c r="C254" s="17"/>
      <c r="D254" s="17"/>
    </row>
    <row r="255" ht="21">
      <c r="A255" s="8" t="s">
        <v>898</v>
      </c>
    </row>
    <row r="256" ht="21">
      <c r="A256" s="1" t="s">
        <v>900</v>
      </c>
    </row>
    <row r="257" ht="21">
      <c r="A257" s="8" t="s">
        <v>750</v>
      </c>
    </row>
    <row r="258" ht="21">
      <c r="A258" s="1" t="s">
        <v>157</v>
      </c>
    </row>
    <row r="260" spans="1:4" ht="21">
      <c r="A260" s="5" t="s">
        <v>489</v>
      </c>
      <c r="B260" s="7" t="s">
        <v>3</v>
      </c>
      <c r="C260" s="16">
        <v>3870</v>
      </c>
      <c r="D260" s="11" t="s">
        <v>4</v>
      </c>
    </row>
    <row r="261" ht="21">
      <c r="A261" s="8" t="s">
        <v>492</v>
      </c>
    </row>
    <row r="262" spans="1:4" ht="21">
      <c r="A262" s="440" t="s">
        <v>805</v>
      </c>
      <c r="B262" s="440"/>
      <c r="C262" s="440"/>
      <c r="D262" s="440"/>
    </row>
    <row r="263" spans="1:4" ht="21">
      <c r="A263" s="17" t="s">
        <v>490</v>
      </c>
      <c r="B263" s="17"/>
      <c r="C263" s="17"/>
      <c r="D263" s="17"/>
    </row>
    <row r="264" ht="21">
      <c r="A264" s="8" t="s">
        <v>898</v>
      </c>
    </row>
    <row r="265" ht="21">
      <c r="A265" s="1" t="s">
        <v>900</v>
      </c>
    </row>
    <row r="266" ht="21">
      <c r="A266" s="8" t="s">
        <v>750</v>
      </c>
    </row>
    <row r="267" ht="21">
      <c r="A267" s="1" t="s">
        <v>157</v>
      </c>
    </row>
    <row r="268" spans="1:4" ht="21">
      <c r="A268" s="5" t="s">
        <v>491</v>
      </c>
      <c r="B268" s="7" t="s">
        <v>3</v>
      </c>
      <c r="C268" s="16">
        <v>3870</v>
      </c>
      <c r="D268" s="11" t="s">
        <v>4</v>
      </c>
    </row>
    <row r="269" ht="21">
      <c r="A269" s="8" t="s">
        <v>493</v>
      </c>
    </row>
    <row r="270" spans="1:4" ht="21">
      <c r="A270" s="440" t="s">
        <v>805</v>
      </c>
      <c r="B270" s="440"/>
      <c r="C270" s="440"/>
      <c r="D270" s="440"/>
    </row>
    <row r="271" spans="1:4" ht="21">
      <c r="A271" s="17" t="s">
        <v>494</v>
      </c>
      <c r="B271" s="17"/>
      <c r="C271" s="17"/>
      <c r="D271" s="17"/>
    </row>
    <row r="272" ht="21">
      <c r="A272" s="8" t="s">
        <v>898</v>
      </c>
    </row>
    <row r="273" ht="21">
      <c r="A273" s="1" t="s">
        <v>900</v>
      </c>
    </row>
    <row r="274" ht="21">
      <c r="A274" s="8" t="s">
        <v>750</v>
      </c>
    </row>
    <row r="275" ht="21">
      <c r="A275" s="1" t="s">
        <v>157</v>
      </c>
    </row>
    <row r="276" spans="1:4" ht="21">
      <c r="A276" s="5" t="s">
        <v>496</v>
      </c>
      <c r="B276" s="7" t="s">
        <v>3</v>
      </c>
      <c r="C276" s="16">
        <v>9000</v>
      </c>
      <c r="D276" s="11" t="s">
        <v>4</v>
      </c>
    </row>
    <row r="277" ht="21">
      <c r="A277" s="8" t="s">
        <v>495</v>
      </c>
    </row>
    <row r="278" spans="1:4" ht="21">
      <c r="A278" s="440" t="s">
        <v>497</v>
      </c>
      <c r="B278" s="440"/>
      <c r="C278" s="440"/>
      <c r="D278" s="440"/>
    </row>
    <row r="279" spans="1:4" ht="21">
      <c r="A279" s="17" t="s">
        <v>498</v>
      </c>
      <c r="B279" s="17"/>
      <c r="C279" s="17"/>
      <c r="D279" s="17"/>
    </row>
    <row r="280" spans="1:4" ht="21">
      <c r="A280" s="17" t="s">
        <v>499</v>
      </c>
      <c r="B280" s="17"/>
      <c r="C280" s="17"/>
      <c r="D280" s="17"/>
    </row>
    <row r="281" spans="1:4" ht="21">
      <c r="A281" s="17" t="s">
        <v>500</v>
      </c>
      <c r="B281" s="17"/>
      <c r="C281" s="17"/>
      <c r="D281" s="17"/>
    </row>
    <row r="282" spans="1:4" ht="21">
      <c r="A282" s="17" t="s">
        <v>501</v>
      </c>
      <c r="B282" s="17"/>
      <c r="C282" s="17"/>
      <c r="D282" s="17"/>
    </row>
    <row r="283" ht="21">
      <c r="A283" s="8" t="s">
        <v>898</v>
      </c>
    </row>
    <row r="284" ht="21">
      <c r="A284" s="1" t="s">
        <v>900</v>
      </c>
    </row>
    <row r="285" ht="21">
      <c r="A285" s="8" t="s">
        <v>750</v>
      </c>
    </row>
    <row r="286" ht="21">
      <c r="A286" s="1" t="s">
        <v>157</v>
      </c>
    </row>
    <row r="288" spans="1:4" ht="21" customHeight="1">
      <c r="A288" s="13" t="s">
        <v>83</v>
      </c>
      <c r="B288" s="7" t="s">
        <v>2</v>
      </c>
      <c r="C288" s="19">
        <f>SUM(C289)</f>
        <v>0</v>
      </c>
      <c r="D288" s="11" t="s">
        <v>4</v>
      </c>
    </row>
    <row r="289" spans="1:4" ht="21" customHeight="1">
      <c r="A289" s="13" t="s">
        <v>86</v>
      </c>
      <c r="B289" s="7" t="s">
        <v>2</v>
      </c>
      <c r="C289" s="19">
        <v>0</v>
      </c>
      <c r="D289" s="11" t="s">
        <v>4</v>
      </c>
    </row>
    <row r="291" spans="1:4" ht="21" customHeight="1">
      <c r="A291" s="13" t="s">
        <v>84</v>
      </c>
      <c r="B291" s="7" t="s">
        <v>2</v>
      </c>
      <c r="C291" s="19">
        <f>SUM(C292)</f>
        <v>0</v>
      </c>
      <c r="D291" s="11" t="s">
        <v>4</v>
      </c>
    </row>
    <row r="292" spans="1:4" ht="21">
      <c r="A292" s="13" t="s">
        <v>85</v>
      </c>
      <c r="B292" s="7" t="s">
        <v>2</v>
      </c>
      <c r="C292" s="19">
        <v>0</v>
      </c>
      <c r="D292" s="11" t="s">
        <v>4</v>
      </c>
    </row>
  </sheetData>
  <sheetProtection/>
  <mergeCells count="9">
    <mergeCell ref="A270:D270"/>
    <mergeCell ref="A278:D278"/>
    <mergeCell ref="A262:D262"/>
    <mergeCell ref="A1:D1"/>
    <mergeCell ref="A2:D2"/>
    <mergeCell ref="A3:D3"/>
    <mergeCell ref="A5:D5"/>
    <mergeCell ref="A245:D245"/>
    <mergeCell ref="A253:D253"/>
  </mergeCells>
  <printOptions/>
  <pageMargins left="0.984251968503937" right="0.3937007874015748" top="0.7086614173228347" bottom="0.3937007874015748" header="0.5118110236220472" footer="0.11811023622047245"/>
  <pageSetup firstPageNumber="57" useFirstPageNumber="1"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8"/>
  <sheetViews>
    <sheetView zoomScale="120" zoomScaleNormal="120" zoomScalePageLayoutView="0" workbookViewId="0" topLeftCell="A43">
      <selection activeCell="A7" sqref="A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127</v>
      </c>
      <c r="B5" s="434"/>
      <c r="C5" s="441"/>
      <c r="D5" s="378"/>
      <c r="E5" s="3"/>
      <c r="F5" s="3"/>
      <c r="G5" s="4"/>
    </row>
    <row r="6" spans="1:7" ht="23.25" customHeight="1">
      <c r="A6" s="12" t="s">
        <v>158</v>
      </c>
      <c r="B6" s="7" t="s">
        <v>2</v>
      </c>
      <c r="C6" s="19">
        <f>SUM(C7+C12+C63+C66+C75)</f>
        <v>1855000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SUM(C13+C61)</f>
        <v>135000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SUM(C14+C15+C60)</f>
        <v>135000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135000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SUM(C19+C22+C30+C38+C45+C52)</f>
        <v>135000</v>
      </c>
      <c r="D17" s="11" t="s">
        <v>4</v>
      </c>
    </row>
    <row r="18" ht="21">
      <c r="A18" s="8" t="s">
        <v>40</v>
      </c>
    </row>
    <row r="19" spans="1:4" ht="21">
      <c r="A19" s="2" t="s">
        <v>283</v>
      </c>
      <c r="B19" s="7" t="s">
        <v>3</v>
      </c>
      <c r="C19" s="16">
        <v>5000</v>
      </c>
      <c r="D19" s="11" t="s">
        <v>4</v>
      </c>
    </row>
    <row r="20" spans="1:4" ht="21">
      <c r="A20" s="8" t="s">
        <v>159</v>
      </c>
      <c r="B20" s="7"/>
      <c r="C20" s="16"/>
      <c r="D20" s="11"/>
    </row>
    <row r="21" spans="1:4" ht="21">
      <c r="A21" s="1" t="s">
        <v>155</v>
      </c>
      <c r="B21" s="7"/>
      <c r="C21" s="16"/>
      <c r="D21" s="11"/>
    </row>
    <row r="22" spans="1:4" ht="21">
      <c r="A22" s="2" t="s">
        <v>284</v>
      </c>
      <c r="B22" s="7" t="s">
        <v>3</v>
      </c>
      <c r="C22" s="16">
        <v>110000</v>
      </c>
      <c r="D22" s="11" t="s">
        <v>4</v>
      </c>
    </row>
    <row r="23" ht="21">
      <c r="A23" s="8" t="s">
        <v>160</v>
      </c>
    </row>
    <row r="24" ht="21">
      <c r="A24" s="8" t="s">
        <v>285</v>
      </c>
    </row>
    <row r="25" ht="21">
      <c r="A25" s="8" t="s">
        <v>296</v>
      </c>
    </row>
    <row r="26" ht="21">
      <c r="A26" s="8" t="s">
        <v>292</v>
      </c>
    </row>
    <row r="27" ht="21">
      <c r="A27" s="8" t="s">
        <v>502</v>
      </c>
    </row>
    <row r="28" ht="21">
      <c r="A28" s="1" t="s">
        <v>155</v>
      </c>
    </row>
    <row r="29" spans="1:4" ht="21">
      <c r="A29" s="2" t="s">
        <v>475</v>
      </c>
      <c r="B29" s="7"/>
      <c r="C29" s="16"/>
      <c r="D29" s="11"/>
    </row>
    <row r="30" spans="1:4" ht="21">
      <c r="A30" s="2" t="s">
        <v>467</v>
      </c>
      <c r="B30" s="7" t="s">
        <v>3</v>
      </c>
      <c r="C30" s="16">
        <v>10000</v>
      </c>
      <c r="D30" s="11" t="s">
        <v>4</v>
      </c>
    </row>
    <row r="31" ht="21">
      <c r="A31" s="8" t="s">
        <v>470</v>
      </c>
    </row>
    <row r="32" ht="21">
      <c r="A32" s="8" t="s">
        <v>913</v>
      </c>
    </row>
    <row r="33" ht="21">
      <c r="A33" s="8" t="s">
        <v>471</v>
      </c>
    </row>
    <row r="34" ht="21">
      <c r="A34" s="1" t="s">
        <v>157</v>
      </c>
    </row>
    <row r="38" spans="1:4" ht="21">
      <c r="A38" s="2" t="s">
        <v>503</v>
      </c>
      <c r="B38" s="7" t="s">
        <v>3</v>
      </c>
      <c r="C38" s="16">
        <v>3000</v>
      </c>
      <c r="D38" s="11" t="s">
        <v>4</v>
      </c>
    </row>
    <row r="39" spans="1:4" ht="21">
      <c r="A39" s="8" t="s">
        <v>504</v>
      </c>
      <c r="B39" s="7"/>
      <c r="C39" s="16"/>
      <c r="D39" s="11"/>
    </row>
    <row r="40" spans="1:4" ht="21">
      <c r="A40" s="8" t="s">
        <v>505</v>
      </c>
      <c r="B40" s="7"/>
      <c r="C40" s="16"/>
      <c r="D40" s="11"/>
    </row>
    <row r="41" spans="1:4" ht="21">
      <c r="A41" s="8" t="s">
        <v>775</v>
      </c>
      <c r="B41" s="7"/>
      <c r="C41" s="16"/>
      <c r="D41" s="11"/>
    </row>
    <row r="42" spans="1:4" ht="21">
      <c r="A42" s="8" t="s">
        <v>776</v>
      </c>
      <c r="B42" s="7"/>
      <c r="C42" s="16"/>
      <c r="D42" s="11"/>
    </row>
    <row r="43" spans="1:4" ht="21">
      <c r="A43" s="8" t="s">
        <v>506</v>
      </c>
      <c r="B43" s="7"/>
      <c r="C43" s="16"/>
      <c r="D43" s="11"/>
    </row>
    <row r="44" spans="1:4" ht="21">
      <c r="A44" s="1" t="s">
        <v>155</v>
      </c>
      <c r="B44" s="7"/>
      <c r="C44" s="16"/>
      <c r="D44" s="11"/>
    </row>
    <row r="45" spans="1:4" ht="21">
      <c r="A45" s="2" t="s">
        <v>507</v>
      </c>
      <c r="B45" s="7" t="s">
        <v>3</v>
      </c>
      <c r="C45" s="16">
        <v>2000</v>
      </c>
      <c r="D45" s="11" t="s">
        <v>4</v>
      </c>
    </row>
    <row r="46" spans="1:4" ht="21">
      <c r="A46" s="8" t="s">
        <v>508</v>
      </c>
      <c r="B46" s="7"/>
      <c r="C46" s="16"/>
      <c r="D46" s="11"/>
    </row>
    <row r="47" spans="1:4" ht="21">
      <c r="A47" s="8" t="s">
        <v>914</v>
      </c>
      <c r="B47" s="7"/>
      <c r="C47" s="16"/>
      <c r="D47" s="11"/>
    </row>
    <row r="48" spans="1:4" ht="21">
      <c r="A48" s="8" t="s">
        <v>296</v>
      </c>
      <c r="B48" s="7"/>
      <c r="C48" s="16"/>
      <c r="D48" s="11"/>
    </row>
    <row r="49" spans="1:4" ht="21">
      <c r="A49" s="8" t="s">
        <v>292</v>
      </c>
      <c r="B49" s="7"/>
      <c r="C49" s="16"/>
      <c r="D49" s="11"/>
    </row>
    <row r="50" spans="1:4" ht="21">
      <c r="A50" s="8" t="s">
        <v>509</v>
      </c>
      <c r="B50" s="7"/>
      <c r="C50" s="16"/>
      <c r="D50" s="11"/>
    </row>
    <row r="51" spans="1:4" ht="21">
      <c r="A51" s="1" t="s">
        <v>157</v>
      </c>
      <c r="B51" s="7"/>
      <c r="C51" s="16"/>
      <c r="D51" s="11"/>
    </row>
    <row r="52" spans="1:4" ht="21">
      <c r="A52" s="2" t="s">
        <v>510</v>
      </c>
      <c r="B52" s="7" t="s">
        <v>3</v>
      </c>
      <c r="C52" s="16">
        <v>5000</v>
      </c>
      <c r="D52" s="11" t="s">
        <v>4</v>
      </c>
    </row>
    <row r="53" spans="1:4" ht="21">
      <c r="A53" s="8" t="s">
        <v>511</v>
      </c>
      <c r="B53" s="7"/>
      <c r="C53" s="16"/>
      <c r="D53" s="11"/>
    </row>
    <row r="54" spans="1:4" ht="21">
      <c r="A54" s="8" t="s">
        <v>915</v>
      </c>
      <c r="B54" s="7"/>
      <c r="C54" s="16"/>
      <c r="D54" s="11"/>
    </row>
    <row r="55" spans="1:4" ht="21">
      <c r="A55" s="8" t="s">
        <v>775</v>
      </c>
      <c r="B55" s="7"/>
      <c r="C55" s="16"/>
      <c r="D55" s="11"/>
    </row>
    <row r="56" spans="1:4" ht="21">
      <c r="A56" s="8" t="s">
        <v>776</v>
      </c>
      <c r="B56" s="7"/>
      <c r="C56" s="16"/>
      <c r="D56" s="11"/>
    </row>
    <row r="57" spans="1:4" ht="21">
      <c r="A57" s="8" t="s">
        <v>512</v>
      </c>
      <c r="B57" s="7"/>
      <c r="C57" s="16"/>
      <c r="D57" s="11"/>
    </row>
    <row r="58" spans="1:4" ht="21">
      <c r="A58" s="1" t="s">
        <v>157</v>
      </c>
      <c r="B58" s="7"/>
      <c r="C58" s="16"/>
      <c r="D58" s="11"/>
    </row>
    <row r="59" spans="1:4" ht="21">
      <c r="A59" s="8"/>
      <c r="B59" s="7"/>
      <c r="C59" s="16"/>
      <c r="D59" s="11"/>
    </row>
    <row r="60" spans="1:4" ht="21">
      <c r="A60" s="13" t="s">
        <v>76</v>
      </c>
      <c r="B60" s="7" t="s">
        <v>2</v>
      </c>
      <c r="C60" s="19">
        <v>0</v>
      </c>
      <c r="D60" s="11" t="s">
        <v>4</v>
      </c>
    </row>
    <row r="61" spans="1:4" ht="21">
      <c r="A61" s="13" t="s">
        <v>77</v>
      </c>
      <c r="B61" s="7" t="s">
        <v>2</v>
      </c>
      <c r="C61" s="19">
        <v>0</v>
      </c>
      <c r="D61" s="11" t="s">
        <v>4</v>
      </c>
    </row>
    <row r="63" spans="1:4" ht="21">
      <c r="A63" s="13" t="s">
        <v>63</v>
      </c>
      <c r="B63" s="7" t="s">
        <v>2</v>
      </c>
      <c r="C63" s="19">
        <f>SUM(C64)</f>
        <v>0</v>
      </c>
      <c r="D63" s="11" t="s">
        <v>4</v>
      </c>
    </row>
    <row r="64" spans="1:4" ht="21">
      <c r="A64" s="13" t="s">
        <v>64</v>
      </c>
      <c r="B64" s="7" t="s">
        <v>2</v>
      </c>
      <c r="C64" s="19">
        <v>0</v>
      </c>
      <c r="D64" s="11" t="s">
        <v>4</v>
      </c>
    </row>
    <row r="66" spans="1:4" ht="21">
      <c r="A66" s="13" t="s">
        <v>83</v>
      </c>
      <c r="B66" s="7" t="s">
        <v>2</v>
      </c>
      <c r="C66" s="19">
        <f>SUM(C67)</f>
        <v>0</v>
      </c>
      <c r="D66" s="11" t="s">
        <v>4</v>
      </c>
    </row>
    <row r="67" spans="1:4" ht="21">
      <c r="A67" s="13" t="s">
        <v>86</v>
      </c>
      <c r="B67" s="7" t="s">
        <v>2</v>
      </c>
      <c r="C67" s="19">
        <v>0</v>
      </c>
      <c r="D67" s="11" t="s">
        <v>4</v>
      </c>
    </row>
    <row r="75" spans="1:4" ht="21">
      <c r="A75" s="13" t="s">
        <v>84</v>
      </c>
      <c r="B75" s="7" t="s">
        <v>2</v>
      </c>
      <c r="C75" s="19">
        <f>SUM(C76)</f>
        <v>1720000</v>
      </c>
      <c r="D75" s="11" t="s">
        <v>4</v>
      </c>
    </row>
    <row r="76" spans="1:4" ht="21">
      <c r="A76" s="13" t="s">
        <v>85</v>
      </c>
      <c r="B76" s="7" t="s">
        <v>2</v>
      </c>
      <c r="C76" s="19">
        <f>SUM(C77)</f>
        <v>1720000</v>
      </c>
      <c r="D76" s="11" t="s">
        <v>4</v>
      </c>
    </row>
    <row r="77" spans="1:4" ht="21">
      <c r="A77" s="2" t="s">
        <v>161</v>
      </c>
      <c r="B77" s="7" t="s">
        <v>3</v>
      </c>
      <c r="C77" s="19">
        <f>SUM(C78+C88+C94+C100+C112)</f>
        <v>1720000</v>
      </c>
      <c r="D77" s="11" t="s">
        <v>4</v>
      </c>
    </row>
    <row r="78" spans="1:4" ht="21">
      <c r="A78" s="2" t="s">
        <v>807</v>
      </c>
      <c r="B78" s="7" t="s">
        <v>3</v>
      </c>
      <c r="C78" s="19">
        <v>1640000</v>
      </c>
      <c r="D78" s="11" t="s">
        <v>4</v>
      </c>
    </row>
    <row r="79" ht="21">
      <c r="A79" s="8" t="s">
        <v>162</v>
      </c>
    </row>
    <row r="80" ht="21">
      <c r="A80" s="8" t="s">
        <v>163</v>
      </c>
    </row>
    <row r="81" ht="21">
      <c r="A81" s="8" t="s">
        <v>931</v>
      </c>
    </row>
    <row r="82" ht="21">
      <c r="A82" s="17" t="s">
        <v>933</v>
      </c>
    </row>
    <row r="83" ht="21">
      <c r="A83" s="17" t="s">
        <v>932</v>
      </c>
    </row>
    <row r="84" ht="21">
      <c r="A84" s="8" t="s">
        <v>908</v>
      </c>
    </row>
    <row r="85" ht="21">
      <c r="A85" s="8" t="s">
        <v>291</v>
      </c>
    </row>
    <row r="86" spans="1:4" ht="21">
      <c r="A86" s="8" t="s">
        <v>513</v>
      </c>
      <c r="B86" s="22"/>
      <c r="C86" s="22"/>
      <c r="D86" s="22"/>
    </row>
    <row r="87" spans="1:4" ht="21">
      <c r="A87" s="8" t="s">
        <v>157</v>
      </c>
      <c r="B87" s="22"/>
      <c r="C87" s="22"/>
      <c r="D87" s="8" t="s">
        <v>0</v>
      </c>
    </row>
    <row r="88" spans="1:4" ht="21">
      <c r="A88" s="2" t="s">
        <v>164</v>
      </c>
      <c r="B88" s="7" t="s">
        <v>3</v>
      </c>
      <c r="C88" s="19">
        <v>20000</v>
      </c>
      <c r="D88" s="11" t="s">
        <v>4</v>
      </c>
    </row>
    <row r="89" ht="21">
      <c r="A89" s="8" t="s">
        <v>935</v>
      </c>
    </row>
    <row r="90" ht="21">
      <c r="A90" s="8" t="s">
        <v>934</v>
      </c>
    </row>
    <row r="91" ht="21">
      <c r="A91" s="8" t="s">
        <v>291</v>
      </c>
    </row>
    <row r="92" ht="21">
      <c r="A92" s="8" t="s">
        <v>514</v>
      </c>
    </row>
    <row r="93" ht="21">
      <c r="A93" s="1" t="s">
        <v>157</v>
      </c>
    </row>
    <row r="94" spans="1:4" ht="21">
      <c r="A94" s="2" t="s">
        <v>165</v>
      </c>
      <c r="B94" s="7" t="s">
        <v>3</v>
      </c>
      <c r="C94" s="19">
        <v>20000</v>
      </c>
      <c r="D94" s="11" t="s">
        <v>4</v>
      </c>
    </row>
    <row r="95" ht="21">
      <c r="A95" s="8" t="s">
        <v>916</v>
      </c>
    </row>
    <row r="96" ht="21">
      <c r="A96" s="8" t="s">
        <v>515</v>
      </c>
    </row>
    <row r="97" ht="21">
      <c r="A97" s="8" t="s">
        <v>291</v>
      </c>
    </row>
    <row r="98" ht="21">
      <c r="A98" s="8" t="s">
        <v>514</v>
      </c>
    </row>
    <row r="99" ht="21">
      <c r="A99" s="1" t="s">
        <v>157</v>
      </c>
    </row>
    <row r="100" spans="1:4" ht="21">
      <c r="A100" s="2" t="s">
        <v>166</v>
      </c>
      <c r="B100" s="7" t="s">
        <v>3</v>
      </c>
      <c r="C100" s="19">
        <v>20000</v>
      </c>
      <c r="D100" s="11" t="s">
        <v>4</v>
      </c>
    </row>
    <row r="101" ht="21">
      <c r="A101" s="8" t="s">
        <v>935</v>
      </c>
    </row>
    <row r="102" ht="21">
      <c r="A102" s="8" t="s">
        <v>936</v>
      </c>
    </row>
    <row r="103" ht="21">
      <c r="A103" s="8" t="s">
        <v>291</v>
      </c>
    </row>
    <row r="104" ht="21">
      <c r="A104" s="8" t="s">
        <v>514</v>
      </c>
    </row>
    <row r="105" ht="21">
      <c r="A105" s="1" t="s">
        <v>157</v>
      </c>
    </row>
    <row r="112" spans="1:4" ht="21">
      <c r="A112" s="2" t="s">
        <v>167</v>
      </c>
      <c r="B112" s="7" t="s">
        <v>3</v>
      </c>
      <c r="C112" s="19">
        <v>20000</v>
      </c>
      <c r="D112" s="11" t="s">
        <v>4</v>
      </c>
    </row>
    <row r="113" ht="21">
      <c r="A113" s="8" t="s">
        <v>516</v>
      </c>
    </row>
    <row r="114" ht="21">
      <c r="A114" s="8" t="s">
        <v>938</v>
      </c>
    </row>
    <row r="115" ht="21">
      <c r="A115" s="8" t="s">
        <v>937</v>
      </c>
    </row>
    <row r="116" ht="21">
      <c r="A116" s="8" t="s">
        <v>291</v>
      </c>
    </row>
    <row r="117" ht="21">
      <c r="A117" s="8" t="s">
        <v>514</v>
      </c>
    </row>
    <row r="118" ht="21">
      <c r="A118" s="1" t="s">
        <v>157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5" useFirstPageNumber="1" horizontalDpi="600" verticalDpi="600" orientation="portrait" paperSize="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G32"/>
  <sheetViews>
    <sheetView zoomScale="120" zoomScaleNormal="120" zoomScalePageLayoutView="0" workbookViewId="0" topLeftCell="A31">
      <selection activeCell="A9" sqref="A9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127</v>
      </c>
      <c r="B5" s="434"/>
      <c r="C5" s="441"/>
      <c r="D5" s="378"/>
      <c r="E5" s="3"/>
      <c r="F5" s="3"/>
      <c r="G5" s="4"/>
    </row>
    <row r="6" spans="1:7" ht="23.25" customHeight="1">
      <c r="A6" s="12" t="s">
        <v>168</v>
      </c>
      <c r="B6" s="7" t="s">
        <v>2</v>
      </c>
      <c r="C6" s="19">
        <f>SUM(C7+C12+C19+C22+C25)</f>
        <v>40000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SUM(C13+C17)</f>
        <v>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SUM(C14+C15+C16)</f>
        <v>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v>0</v>
      </c>
      <c r="D15" s="11" t="s">
        <v>4</v>
      </c>
    </row>
    <row r="16" spans="1:4" ht="21">
      <c r="A16" s="13" t="s">
        <v>76</v>
      </c>
      <c r="B16" s="7" t="s">
        <v>2</v>
      </c>
      <c r="C16" s="19">
        <v>0</v>
      </c>
      <c r="D16" s="11" t="s">
        <v>4</v>
      </c>
    </row>
    <row r="17" spans="1:4" ht="21">
      <c r="A17" s="13" t="s">
        <v>77</v>
      </c>
      <c r="B17" s="7" t="s">
        <v>2</v>
      </c>
      <c r="C17" s="19">
        <v>0</v>
      </c>
      <c r="D17" s="11" t="s">
        <v>4</v>
      </c>
    </row>
    <row r="19" spans="1:4" ht="21">
      <c r="A19" s="13" t="s">
        <v>63</v>
      </c>
      <c r="B19" s="7" t="s">
        <v>2</v>
      </c>
      <c r="C19" s="19">
        <f>SUM(C20)</f>
        <v>0</v>
      </c>
      <c r="D19" s="11" t="s">
        <v>4</v>
      </c>
    </row>
    <row r="20" spans="1:4" ht="21">
      <c r="A20" s="13" t="s">
        <v>64</v>
      </c>
      <c r="B20" s="7" t="s">
        <v>2</v>
      </c>
      <c r="C20" s="19">
        <v>0</v>
      </c>
      <c r="D20" s="11" t="s">
        <v>4</v>
      </c>
    </row>
    <row r="22" spans="1:4" ht="21">
      <c r="A22" s="13" t="s">
        <v>83</v>
      </c>
      <c r="B22" s="7" t="s">
        <v>2</v>
      </c>
      <c r="C22" s="19">
        <f>SUM(C23)</f>
        <v>0</v>
      </c>
      <c r="D22" s="11" t="s">
        <v>4</v>
      </c>
    </row>
    <row r="23" spans="1:4" ht="21">
      <c r="A23" s="13" t="s">
        <v>86</v>
      </c>
      <c r="B23" s="7" t="s">
        <v>2</v>
      </c>
      <c r="C23" s="19">
        <v>0</v>
      </c>
      <c r="D23" s="11" t="s">
        <v>4</v>
      </c>
    </row>
    <row r="25" spans="1:4" ht="21">
      <c r="A25" s="13" t="s">
        <v>84</v>
      </c>
      <c r="B25" s="7" t="s">
        <v>2</v>
      </c>
      <c r="C25" s="19">
        <f>SUM(C26)</f>
        <v>40000</v>
      </c>
      <c r="D25" s="11" t="s">
        <v>4</v>
      </c>
    </row>
    <row r="26" spans="1:4" ht="21">
      <c r="A26" s="13" t="s">
        <v>85</v>
      </c>
      <c r="B26" s="7" t="s">
        <v>2</v>
      </c>
      <c r="C26" s="19">
        <f>SUM(C27)</f>
        <v>40000</v>
      </c>
      <c r="D26" s="11" t="s">
        <v>4</v>
      </c>
    </row>
    <row r="27" spans="1:4" ht="21">
      <c r="A27" s="2" t="s">
        <v>161</v>
      </c>
      <c r="B27" s="7" t="s">
        <v>3</v>
      </c>
      <c r="C27" s="19">
        <f>SUM(C28)</f>
        <v>40000</v>
      </c>
      <c r="D27" s="11" t="s">
        <v>4</v>
      </c>
    </row>
    <row r="28" spans="1:4" ht="21">
      <c r="A28" s="2" t="s">
        <v>517</v>
      </c>
      <c r="B28" s="7" t="s">
        <v>3</v>
      </c>
      <c r="C28" s="19">
        <v>40000</v>
      </c>
      <c r="D28" s="11" t="s">
        <v>4</v>
      </c>
    </row>
    <row r="29" ht="21">
      <c r="A29" s="8" t="s">
        <v>274</v>
      </c>
    </row>
    <row r="30" ht="21">
      <c r="A30" s="8" t="s">
        <v>291</v>
      </c>
    </row>
    <row r="31" ht="21">
      <c r="A31" s="8" t="s">
        <v>514</v>
      </c>
    </row>
    <row r="32" ht="21">
      <c r="A32" s="1" t="s">
        <v>157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9" useFirstPageNumber="1" horizontalDpi="600" verticalDpi="600" orientation="portrait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"/>
  <sheetViews>
    <sheetView zoomScale="120" zoomScaleNormal="120" zoomScalePageLayoutView="0" workbookViewId="0" topLeftCell="A10">
      <selection activeCell="A16" sqref="A16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169</v>
      </c>
      <c r="B5" s="434"/>
      <c r="C5" s="441"/>
      <c r="D5" s="378"/>
      <c r="E5" s="3"/>
      <c r="F5" s="3"/>
      <c r="G5" s="4"/>
    </row>
    <row r="6" spans="1:7" ht="23.25" customHeight="1">
      <c r="A6" s="12" t="s">
        <v>170</v>
      </c>
      <c r="B6" s="7" t="s">
        <v>2</v>
      </c>
      <c r="C6" s="19">
        <f>SUM(C7+C25+C32+C35+C39)</f>
        <v>265620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153120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SUM(C9+C10)</f>
        <v>153120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f>SUM(C11+C17)</f>
        <v>153120</v>
      </c>
      <c r="D10" s="11" t="s">
        <v>4</v>
      </c>
    </row>
    <row r="11" spans="1:4" ht="21">
      <c r="A11" s="2" t="s">
        <v>433</v>
      </c>
      <c r="B11" s="7" t="s">
        <v>3</v>
      </c>
      <c r="C11" s="16">
        <v>129120</v>
      </c>
      <c r="D11" s="11" t="s">
        <v>4</v>
      </c>
    </row>
    <row r="12" ht="21">
      <c r="A12" s="8" t="s">
        <v>808</v>
      </c>
    </row>
    <row r="13" ht="21">
      <c r="A13" s="8" t="s">
        <v>97</v>
      </c>
    </row>
    <row r="14" ht="21">
      <c r="A14" s="8" t="s">
        <v>716</v>
      </c>
    </row>
    <row r="15" ht="21">
      <c r="A15" s="1" t="s">
        <v>144</v>
      </c>
    </row>
    <row r="17" spans="1:4" ht="21">
      <c r="A17" s="2" t="s">
        <v>434</v>
      </c>
      <c r="B17" s="7" t="s">
        <v>3</v>
      </c>
      <c r="C17" s="16">
        <v>24000</v>
      </c>
      <c r="D17" s="11" t="s">
        <v>4</v>
      </c>
    </row>
    <row r="18" ht="21">
      <c r="A18" s="8" t="s">
        <v>717</v>
      </c>
    </row>
    <row r="19" ht="21">
      <c r="A19" s="8" t="s">
        <v>1539</v>
      </c>
    </row>
    <row r="20" ht="21">
      <c r="A20" s="8" t="s">
        <v>718</v>
      </c>
    </row>
    <row r="21" ht="21">
      <c r="A21" s="8" t="s">
        <v>764</v>
      </c>
    </row>
    <row r="22" ht="21">
      <c r="A22" s="8" t="s">
        <v>719</v>
      </c>
    </row>
    <row r="23" ht="21">
      <c r="A23" s="1" t="s">
        <v>144</v>
      </c>
    </row>
    <row r="25" spans="1:6" ht="21">
      <c r="A25" s="13" t="s">
        <v>35</v>
      </c>
      <c r="B25" s="7" t="s">
        <v>2</v>
      </c>
      <c r="C25" s="19">
        <f>SUM(C26+C30)</f>
        <v>0</v>
      </c>
      <c r="D25" s="11" t="s">
        <v>4</v>
      </c>
      <c r="F25" s="1" t="s">
        <v>0</v>
      </c>
    </row>
    <row r="26" spans="1:4" ht="21">
      <c r="A26" s="13" t="s">
        <v>49</v>
      </c>
      <c r="B26" s="7" t="s">
        <v>2</v>
      </c>
      <c r="C26" s="19">
        <f>SUM(C27+C28+C29)</f>
        <v>0</v>
      </c>
      <c r="D26" s="11" t="s">
        <v>4</v>
      </c>
    </row>
    <row r="27" spans="1:4" ht="21">
      <c r="A27" s="13" t="s">
        <v>50</v>
      </c>
      <c r="B27" s="7" t="s">
        <v>2</v>
      </c>
      <c r="C27" s="19">
        <v>0</v>
      </c>
      <c r="D27" s="11" t="s">
        <v>4</v>
      </c>
    </row>
    <row r="28" spans="1:4" ht="21">
      <c r="A28" s="13" t="s">
        <v>57</v>
      </c>
      <c r="B28" s="7" t="s">
        <v>2</v>
      </c>
      <c r="C28" s="19">
        <v>0</v>
      </c>
      <c r="D28" s="11" t="s">
        <v>4</v>
      </c>
    </row>
    <row r="29" spans="1:4" ht="21">
      <c r="A29" s="13" t="s">
        <v>76</v>
      </c>
      <c r="B29" s="7" t="s">
        <v>2</v>
      </c>
      <c r="C29" s="19">
        <v>0</v>
      </c>
      <c r="D29" s="11" t="s">
        <v>4</v>
      </c>
    </row>
    <row r="30" spans="1:4" ht="21">
      <c r="A30" s="13" t="s">
        <v>77</v>
      </c>
      <c r="B30" s="7" t="s">
        <v>2</v>
      </c>
      <c r="C30" s="19">
        <v>0</v>
      </c>
      <c r="D30" s="11" t="s">
        <v>4</v>
      </c>
    </row>
    <row r="32" spans="1:4" ht="21">
      <c r="A32" s="13" t="s">
        <v>63</v>
      </c>
      <c r="B32" s="7" t="s">
        <v>2</v>
      </c>
      <c r="C32" s="19">
        <f>SUM(C33)</f>
        <v>0</v>
      </c>
      <c r="D32" s="11" t="s">
        <v>4</v>
      </c>
    </row>
    <row r="33" spans="1:4" ht="21">
      <c r="A33" s="13" t="s">
        <v>64</v>
      </c>
      <c r="B33" s="7" t="s">
        <v>2</v>
      </c>
      <c r="C33" s="19">
        <v>0</v>
      </c>
      <c r="D33" s="11" t="s">
        <v>4</v>
      </c>
    </row>
    <row r="35" spans="1:4" ht="21">
      <c r="A35" s="13" t="s">
        <v>83</v>
      </c>
      <c r="B35" s="7" t="s">
        <v>2</v>
      </c>
      <c r="C35" s="19">
        <f>SUM(C36)</f>
        <v>0</v>
      </c>
      <c r="D35" s="11" t="s">
        <v>4</v>
      </c>
    </row>
    <row r="36" spans="1:4" ht="21">
      <c r="A36" s="13" t="s">
        <v>86</v>
      </c>
      <c r="B36" s="7" t="s">
        <v>2</v>
      </c>
      <c r="C36" s="19">
        <v>0</v>
      </c>
      <c r="D36" s="11" t="s">
        <v>4</v>
      </c>
    </row>
    <row r="39" spans="1:4" ht="21" customHeight="1">
      <c r="A39" s="13" t="s">
        <v>84</v>
      </c>
      <c r="B39" s="7" t="s">
        <v>2</v>
      </c>
      <c r="C39" s="19">
        <f>SUM(C40)</f>
        <v>112500</v>
      </c>
      <c r="D39" s="11" t="s">
        <v>4</v>
      </c>
    </row>
    <row r="40" spans="1:4" ht="21">
      <c r="A40" s="13" t="s">
        <v>85</v>
      </c>
      <c r="B40" s="7" t="s">
        <v>2</v>
      </c>
      <c r="C40" s="19">
        <f>SUM(C41)</f>
        <v>112500</v>
      </c>
      <c r="D40" s="11" t="s">
        <v>4</v>
      </c>
    </row>
    <row r="41" spans="1:4" ht="21">
      <c r="A41" s="2" t="s">
        <v>171</v>
      </c>
      <c r="B41" s="7" t="s">
        <v>3</v>
      </c>
      <c r="C41" s="19">
        <f>SUM(C43)</f>
        <v>112500</v>
      </c>
      <c r="D41" s="11" t="s">
        <v>4</v>
      </c>
    </row>
    <row r="42" spans="1:4" ht="21" customHeight="1">
      <c r="A42" s="2" t="s">
        <v>254</v>
      </c>
      <c r="B42" s="7"/>
      <c r="C42" s="19"/>
      <c r="D42" s="11"/>
    </row>
    <row r="43" spans="1:4" ht="21" customHeight="1">
      <c r="A43" s="2"/>
      <c r="B43" s="7" t="s">
        <v>3</v>
      </c>
      <c r="C43" s="19">
        <v>112500</v>
      </c>
      <c r="D43" s="11" t="s">
        <v>4</v>
      </c>
    </row>
    <row r="44" ht="21">
      <c r="A44" s="8" t="s">
        <v>286</v>
      </c>
    </row>
    <row r="45" ht="21" customHeight="1">
      <c r="A45" s="8" t="s">
        <v>518</v>
      </c>
    </row>
    <row r="46" spans="1:4" ht="21" customHeight="1">
      <c r="A46" s="8" t="s">
        <v>810</v>
      </c>
      <c r="D46" s="1"/>
    </row>
    <row r="47" spans="1:4" ht="21" customHeight="1">
      <c r="A47" s="8" t="s">
        <v>809</v>
      </c>
      <c r="D47" s="1"/>
    </row>
    <row r="48" spans="1:4" ht="21" customHeight="1">
      <c r="A48" s="8" t="s">
        <v>519</v>
      </c>
      <c r="D48" s="1"/>
    </row>
    <row r="49" spans="1:4" ht="21" customHeight="1">
      <c r="A49" s="1" t="s">
        <v>146</v>
      </c>
      <c r="D49" s="1"/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0" useFirstPageNumber="1"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zoomScale="120" zoomScaleNormal="120" zoomScalePageLayoutView="0" workbookViewId="0" topLeftCell="A37">
      <selection activeCell="A8" sqref="A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169</v>
      </c>
      <c r="B5" s="434"/>
      <c r="C5" s="441"/>
      <c r="D5" s="378"/>
      <c r="E5" s="3"/>
      <c r="F5" s="3"/>
      <c r="G5" s="4"/>
    </row>
    <row r="6" spans="1:7" ht="23.25" customHeight="1">
      <c r="A6" s="12" t="s">
        <v>172</v>
      </c>
      <c r="B6" s="7" t="s">
        <v>2</v>
      </c>
      <c r="C6" s="19">
        <f>SUM(C7+C12+C40+C43+C46)</f>
        <v>60000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SUM(C13+C38)</f>
        <v>60000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SUM(C14+C15+C29)</f>
        <v>60000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30000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SUM(C20)</f>
        <v>30000</v>
      </c>
      <c r="D17" s="11" t="s">
        <v>4</v>
      </c>
    </row>
    <row r="18" ht="21">
      <c r="A18" s="8" t="s">
        <v>40</v>
      </c>
    </row>
    <row r="19" spans="1:4" ht="21">
      <c r="A19" s="2" t="s">
        <v>881</v>
      </c>
      <c r="C19" s="16"/>
      <c r="D19" s="11"/>
    </row>
    <row r="20" spans="2:4" ht="21">
      <c r="B20" s="7" t="s">
        <v>3</v>
      </c>
      <c r="C20" s="16">
        <v>30000</v>
      </c>
      <c r="D20" s="11" t="s">
        <v>4</v>
      </c>
    </row>
    <row r="21" ht="21">
      <c r="A21" s="8" t="s">
        <v>882</v>
      </c>
    </row>
    <row r="22" ht="21">
      <c r="A22" s="8" t="s">
        <v>917</v>
      </c>
    </row>
    <row r="23" ht="21">
      <c r="A23" s="8" t="s">
        <v>775</v>
      </c>
    </row>
    <row r="24" ht="21">
      <c r="A24" s="8" t="s">
        <v>776</v>
      </c>
    </row>
    <row r="25" ht="21">
      <c r="A25" s="8" t="s">
        <v>520</v>
      </c>
    </row>
    <row r="26" ht="21">
      <c r="A26" s="8" t="s">
        <v>521</v>
      </c>
    </row>
    <row r="27" spans="1:4" ht="21">
      <c r="A27" s="8" t="s">
        <v>146</v>
      </c>
      <c r="B27" s="7"/>
      <c r="C27" s="19"/>
      <c r="D27" s="11"/>
    </row>
    <row r="28" spans="1:4" ht="21">
      <c r="A28" s="8"/>
      <c r="B28" s="7"/>
      <c r="C28" s="19"/>
      <c r="D28" s="11"/>
    </row>
    <row r="29" spans="1:4" ht="21">
      <c r="A29" s="13" t="s">
        <v>76</v>
      </c>
      <c r="B29" s="7" t="s">
        <v>2</v>
      </c>
      <c r="C29" s="19">
        <f>SUM(C30)</f>
        <v>30000</v>
      </c>
      <c r="D29" s="11" t="s">
        <v>4</v>
      </c>
    </row>
    <row r="30" spans="1:4" ht="21">
      <c r="A30" s="2" t="s">
        <v>173</v>
      </c>
      <c r="B30" s="7" t="s">
        <v>3</v>
      </c>
      <c r="C30" s="16">
        <v>30000</v>
      </c>
      <c r="D30" s="11" t="s">
        <v>4</v>
      </c>
    </row>
    <row r="31" spans="1:3" ht="21">
      <c r="A31" s="8" t="s">
        <v>174</v>
      </c>
      <c r="B31" s="9"/>
      <c r="C31" s="18"/>
    </row>
    <row r="32" spans="1:3" ht="21">
      <c r="A32" s="8" t="s">
        <v>175</v>
      </c>
      <c r="B32" s="9"/>
      <c r="C32" s="18"/>
    </row>
    <row r="33" spans="1:3" ht="21">
      <c r="A33" s="8" t="s">
        <v>821</v>
      </c>
      <c r="B33" s="9"/>
      <c r="C33" s="18"/>
    </row>
    <row r="34" spans="1:3" ht="21">
      <c r="A34" s="8" t="s">
        <v>742</v>
      </c>
      <c r="B34" s="9"/>
      <c r="C34" s="18"/>
    </row>
    <row r="35" spans="1:3" ht="21">
      <c r="A35" s="8" t="s">
        <v>743</v>
      </c>
      <c r="B35" s="9"/>
      <c r="C35" s="18"/>
    </row>
    <row r="36" spans="1:3" ht="21">
      <c r="A36" s="1" t="s">
        <v>144</v>
      </c>
      <c r="B36" s="9"/>
      <c r="C36" s="18"/>
    </row>
    <row r="37" spans="2:3" ht="21">
      <c r="B37" s="9"/>
      <c r="C37" s="18"/>
    </row>
    <row r="38" spans="1:4" ht="21">
      <c r="A38" s="13" t="s">
        <v>77</v>
      </c>
      <c r="B38" s="7" t="s">
        <v>2</v>
      </c>
      <c r="C38" s="19">
        <v>0</v>
      </c>
      <c r="D38" s="11" t="s">
        <v>4</v>
      </c>
    </row>
    <row r="40" spans="1:4" ht="21">
      <c r="A40" s="13" t="s">
        <v>63</v>
      </c>
      <c r="B40" s="7" t="s">
        <v>2</v>
      </c>
      <c r="C40" s="19">
        <f>SUM(C41)</f>
        <v>0</v>
      </c>
      <c r="D40" s="11" t="s">
        <v>4</v>
      </c>
    </row>
    <row r="41" spans="1:4" ht="21">
      <c r="A41" s="13" t="s">
        <v>64</v>
      </c>
      <c r="B41" s="7" t="s">
        <v>2</v>
      </c>
      <c r="C41" s="19">
        <v>0</v>
      </c>
      <c r="D41" s="11" t="s">
        <v>4</v>
      </c>
    </row>
    <row r="42" spans="1:4" ht="21">
      <c r="A42" s="13"/>
      <c r="B42" s="7"/>
      <c r="C42" s="19"/>
      <c r="D42" s="11"/>
    </row>
    <row r="43" spans="1:4" ht="21">
      <c r="A43" s="13" t="s">
        <v>83</v>
      </c>
      <c r="B43" s="7" t="s">
        <v>2</v>
      </c>
      <c r="C43" s="19">
        <f>SUM(C44)</f>
        <v>0</v>
      </c>
      <c r="D43" s="11" t="s">
        <v>4</v>
      </c>
    </row>
    <row r="44" spans="1:4" ht="21">
      <c r="A44" s="13" t="s">
        <v>86</v>
      </c>
      <c r="B44" s="7" t="s">
        <v>2</v>
      </c>
      <c r="C44" s="19">
        <v>0</v>
      </c>
      <c r="D44" s="11" t="s">
        <v>4</v>
      </c>
    </row>
    <row r="46" spans="1:4" ht="21">
      <c r="A46" s="13" t="s">
        <v>84</v>
      </c>
      <c r="B46" s="7" t="s">
        <v>2</v>
      </c>
      <c r="C46" s="19">
        <f>SUM(C47)</f>
        <v>0</v>
      </c>
      <c r="D46" s="11" t="s">
        <v>4</v>
      </c>
    </row>
    <row r="47" spans="1:4" ht="21">
      <c r="A47" s="13" t="s">
        <v>85</v>
      </c>
      <c r="B47" s="7" t="s">
        <v>2</v>
      </c>
      <c r="C47" s="19">
        <v>0</v>
      </c>
      <c r="D47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2" useFirstPageNumber="1" horizontalDpi="600" verticalDpi="600" orientation="portrait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zoomScale="120" zoomScaleNormal="120" zoomScalePageLayoutView="0" workbookViewId="0" topLeftCell="A34">
      <selection activeCell="A4" sqref="A4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169</v>
      </c>
      <c r="B5" s="434"/>
      <c r="C5" s="441"/>
      <c r="D5" s="378"/>
      <c r="E5" s="3"/>
      <c r="F5" s="3"/>
      <c r="G5" s="4"/>
    </row>
    <row r="6" spans="1:7" ht="23.25" customHeight="1">
      <c r="A6" s="12" t="s">
        <v>176</v>
      </c>
      <c r="B6" s="7" t="s">
        <v>2</v>
      </c>
      <c r="C6" s="19">
        <f>SUM(C7+C12+C50+C53+C56)</f>
        <v>213750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SUM(C13+C48)</f>
        <v>213750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SUM(C14+C15+C47)</f>
        <v>213750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213750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SUM(C19+C24+C30+C39)</f>
        <v>213750</v>
      </c>
      <c r="D17" s="11" t="s">
        <v>4</v>
      </c>
    </row>
    <row r="18" ht="21">
      <c r="A18" s="8" t="s">
        <v>40</v>
      </c>
    </row>
    <row r="19" spans="1:4" ht="21">
      <c r="A19" s="2" t="s">
        <v>177</v>
      </c>
      <c r="B19" s="7" t="s">
        <v>3</v>
      </c>
      <c r="C19" s="16">
        <v>137400</v>
      </c>
      <c r="D19" s="11" t="s">
        <v>4</v>
      </c>
    </row>
    <row r="20" spans="1:4" ht="21">
      <c r="A20" s="8" t="s">
        <v>178</v>
      </c>
      <c r="B20" s="7"/>
      <c r="C20" s="19"/>
      <c r="D20" s="11"/>
    </row>
    <row r="21" spans="1:4" ht="21">
      <c r="A21" s="8" t="s">
        <v>179</v>
      </c>
      <c r="B21" s="7"/>
      <c r="C21" s="19"/>
      <c r="D21" s="11"/>
    </row>
    <row r="22" spans="1:4" ht="21">
      <c r="A22" s="8" t="s">
        <v>522</v>
      </c>
      <c r="B22" s="7"/>
      <c r="C22" s="19"/>
      <c r="D22" s="11"/>
    </row>
    <row r="23" spans="1:4" ht="21">
      <c r="A23" s="8" t="s">
        <v>146</v>
      </c>
      <c r="B23" s="7"/>
      <c r="C23" s="19"/>
      <c r="D23" s="11"/>
    </row>
    <row r="24" spans="1:4" ht="21">
      <c r="A24" s="2" t="s">
        <v>180</v>
      </c>
      <c r="B24" s="7" t="s">
        <v>3</v>
      </c>
      <c r="C24" s="16">
        <v>25350</v>
      </c>
      <c r="D24" s="11" t="s">
        <v>4</v>
      </c>
    </row>
    <row r="25" spans="1:4" ht="21">
      <c r="A25" s="8" t="s">
        <v>182</v>
      </c>
      <c r="B25" s="7"/>
      <c r="C25" s="19"/>
      <c r="D25" s="11"/>
    </row>
    <row r="26" spans="1:4" ht="21">
      <c r="A26" s="8" t="s">
        <v>181</v>
      </c>
      <c r="B26" s="7"/>
      <c r="C26" s="19"/>
      <c r="D26" s="11"/>
    </row>
    <row r="27" spans="1:4" ht="21">
      <c r="A27" s="8" t="s">
        <v>811</v>
      </c>
      <c r="B27" s="7"/>
      <c r="C27" s="19"/>
      <c r="D27" s="11"/>
    </row>
    <row r="28" spans="1:4" ht="21">
      <c r="A28" s="8" t="s">
        <v>523</v>
      </c>
      <c r="B28" s="7"/>
      <c r="C28" s="19"/>
      <c r="D28" s="11"/>
    </row>
    <row r="29" spans="1:4" ht="21">
      <c r="A29" s="8" t="s">
        <v>146</v>
      </c>
      <c r="B29" s="7"/>
      <c r="C29" s="19"/>
      <c r="D29" s="11"/>
    </row>
    <row r="30" spans="1:4" ht="21">
      <c r="A30" s="2" t="s">
        <v>678</v>
      </c>
      <c r="B30" s="7" t="s">
        <v>3</v>
      </c>
      <c r="C30" s="16">
        <v>21000</v>
      </c>
      <c r="D30" s="11" t="s">
        <v>4</v>
      </c>
    </row>
    <row r="31" spans="1:4" ht="21">
      <c r="A31" s="8" t="s">
        <v>812</v>
      </c>
      <c r="B31" s="7"/>
      <c r="C31" s="19"/>
      <c r="D31" s="11"/>
    </row>
    <row r="32" spans="1:4" ht="21">
      <c r="A32" s="8" t="s">
        <v>813</v>
      </c>
      <c r="B32" s="7"/>
      <c r="C32" s="19"/>
      <c r="D32" s="11"/>
    </row>
    <row r="33" spans="1:4" ht="21">
      <c r="A33" s="8" t="s">
        <v>775</v>
      </c>
      <c r="B33" s="7"/>
      <c r="C33" s="19"/>
      <c r="D33" s="11"/>
    </row>
    <row r="34" spans="1:4" ht="21">
      <c r="A34" s="8" t="s">
        <v>776</v>
      </c>
      <c r="B34" s="7"/>
      <c r="C34" s="19"/>
      <c r="D34" s="11"/>
    </row>
    <row r="35" spans="1:4" ht="21">
      <c r="A35" s="8" t="s">
        <v>679</v>
      </c>
      <c r="B35" s="7"/>
      <c r="C35" s="19"/>
      <c r="D35" s="11"/>
    </row>
    <row r="36" spans="1:4" ht="21">
      <c r="A36" s="8" t="s">
        <v>146</v>
      </c>
      <c r="B36" s="7"/>
      <c r="C36" s="19"/>
      <c r="D36" s="11"/>
    </row>
    <row r="37" spans="1:4" ht="21">
      <c r="A37" s="8"/>
      <c r="B37" s="7"/>
      <c r="C37" s="19"/>
      <c r="D37" s="11"/>
    </row>
    <row r="38" spans="1:4" ht="21">
      <c r="A38" s="2" t="s">
        <v>702</v>
      </c>
      <c r="B38" s="7"/>
      <c r="C38" s="19"/>
      <c r="D38" s="11"/>
    </row>
    <row r="39" spans="1:4" ht="21">
      <c r="A39" s="2" t="s">
        <v>0</v>
      </c>
      <c r="B39" s="7" t="s">
        <v>3</v>
      </c>
      <c r="C39" s="16">
        <v>30000</v>
      </c>
      <c r="D39" s="11" t="s">
        <v>4</v>
      </c>
    </row>
    <row r="40" spans="1:4" ht="21">
      <c r="A40" s="8" t="s">
        <v>814</v>
      </c>
      <c r="B40" s="7"/>
      <c r="C40" s="19"/>
      <c r="D40" s="11"/>
    </row>
    <row r="41" spans="1:4" ht="21">
      <c r="A41" s="8" t="s">
        <v>815</v>
      </c>
      <c r="B41" s="7"/>
      <c r="C41" s="19"/>
      <c r="D41" s="11"/>
    </row>
    <row r="42" spans="1:4" ht="21">
      <c r="A42" s="8" t="s">
        <v>775</v>
      </c>
      <c r="B42" s="7"/>
      <c r="C42" s="19"/>
      <c r="D42" s="11"/>
    </row>
    <row r="43" spans="1:4" ht="21">
      <c r="A43" s="8" t="s">
        <v>776</v>
      </c>
      <c r="B43" s="7"/>
      <c r="C43" s="19"/>
      <c r="D43" s="11"/>
    </row>
    <row r="44" spans="1:4" ht="21">
      <c r="A44" s="8" t="s">
        <v>703</v>
      </c>
      <c r="B44" s="7"/>
      <c r="C44" s="19"/>
      <c r="D44" s="11"/>
    </row>
    <row r="45" spans="1:4" ht="21">
      <c r="A45" s="8" t="s">
        <v>146</v>
      </c>
      <c r="B45" s="7"/>
      <c r="C45" s="19"/>
      <c r="D45" s="11"/>
    </row>
    <row r="46" spans="1:4" ht="21">
      <c r="A46" s="8"/>
      <c r="B46" s="7"/>
      <c r="C46" s="19"/>
      <c r="D46" s="11"/>
    </row>
    <row r="47" spans="1:4" ht="21">
      <c r="A47" s="13" t="s">
        <v>76</v>
      </c>
      <c r="B47" s="7" t="s">
        <v>2</v>
      </c>
      <c r="C47" s="19">
        <v>0</v>
      </c>
      <c r="D47" s="11" t="s">
        <v>4</v>
      </c>
    </row>
    <row r="48" spans="1:4" ht="21">
      <c r="A48" s="13" t="s">
        <v>77</v>
      </c>
      <c r="B48" s="7" t="s">
        <v>2</v>
      </c>
      <c r="C48" s="19">
        <v>0</v>
      </c>
      <c r="D48" s="11" t="s">
        <v>4</v>
      </c>
    </row>
    <row r="50" spans="1:4" ht="21">
      <c r="A50" s="13" t="s">
        <v>63</v>
      </c>
      <c r="B50" s="7" t="s">
        <v>2</v>
      </c>
      <c r="C50" s="19">
        <f>SUM(C51)</f>
        <v>0</v>
      </c>
      <c r="D50" s="11" t="s">
        <v>4</v>
      </c>
    </row>
    <row r="51" spans="1:4" ht="21">
      <c r="A51" s="13" t="s">
        <v>64</v>
      </c>
      <c r="B51" s="7" t="s">
        <v>2</v>
      </c>
      <c r="C51" s="19">
        <v>0</v>
      </c>
      <c r="D51" s="11" t="s">
        <v>4</v>
      </c>
    </row>
    <row r="52" spans="1:4" ht="21">
      <c r="A52" s="13"/>
      <c r="B52" s="7"/>
      <c r="C52" s="19"/>
      <c r="D52" s="11"/>
    </row>
    <row r="53" spans="1:4" ht="21">
      <c r="A53" s="13" t="s">
        <v>83</v>
      </c>
      <c r="B53" s="7" t="s">
        <v>2</v>
      </c>
      <c r="C53" s="19">
        <f>SUM(C54)</f>
        <v>0</v>
      </c>
      <c r="D53" s="11" t="s">
        <v>4</v>
      </c>
    </row>
    <row r="54" spans="1:4" ht="21">
      <c r="A54" s="13" t="s">
        <v>86</v>
      </c>
      <c r="B54" s="7" t="s">
        <v>2</v>
      </c>
      <c r="C54" s="19">
        <v>0</v>
      </c>
      <c r="D54" s="11" t="s">
        <v>4</v>
      </c>
    </row>
    <row r="56" spans="1:4" ht="21">
      <c r="A56" s="13" t="s">
        <v>84</v>
      </c>
      <c r="B56" s="7" t="s">
        <v>2</v>
      </c>
      <c r="C56" s="19">
        <f>SUM(C57)</f>
        <v>0</v>
      </c>
      <c r="D56" s="11" t="s">
        <v>4</v>
      </c>
    </row>
    <row r="57" spans="1:4" ht="21">
      <c r="A57" s="13" t="s">
        <v>85</v>
      </c>
      <c r="B57" s="7" t="s">
        <v>2</v>
      </c>
      <c r="C57" s="19">
        <v>0</v>
      </c>
      <c r="D57" s="11" t="s">
        <v>4</v>
      </c>
    </row>
    <row r="58" ht="21">
      <c r="A58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4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1"/>
  <sheetViews>
    <sheetView zoomScalePageLayoutView="0" workbookViewId="0" topLeftCell="A70">
      <selection activeCell="C80" sqref="C80"/>
    </sheetView>
  </sheetViews>
  <sheetFormatPr defaultColWidth="9.140625" defaultRowHeight="12.75"/>
  <cols>
    <col min="1" max="1" width="5.140625" style="0" customWidth="1"/>
    <col min="2" max="2" width="61.7109375" style="0" customWidth="1"/>
    <col min="3" max="3" width="14.421875" style="0" customWidth="1"/>
    <col min="4" max="4" width="10.140625" style="0" customWidth="1"/>
  </cols>
  <sheetData>
    <row r="1" spans="2:4" ht="12.75">
      <c r="B1" s="359"/>
      <c r="C1" s="359"/>
      <c r="D1" s="359"/>
    </row>
    <row r="2" spans="2:4" ht="12.75">
      <c r="B2" s="359"/>
      <c r="C2" s="359"/>
      <c r="D2" s="359"/>
    </row>
    <row r="3" spans="2:4" ht="12.75">
      <c r="B3" s="359"/>
      <c r="C3" s="359"/>
      <c r="D3" s="359"/>
    </row>
    <row r="4" spans="2:4" ht="12.75">
      <c r="B4" s="359"/>
      <c r="C4" s="359"/>
      <c r="D4" s="359"/>
    </row>
    <row r="5" spans="2:4" ht="12.75">
      <c r="B5" s="359"/>
      <c r="C5" s="359"/>
      <c r="D5" s="359"/>
    </row>
    <row r="6" spans="2:4" ht="12.75">
      <c r="B6" s="359"/>
      <c r="C6" s="359"/>
      <c r="D6" s="359"/>
    </row>
    <row r="7" spans="2:4" ht="12.75">
      <c r="B7" s="359"/>
      <c r="C7" s="359"/>
      <c r="D7" s="359"/>
    </row>
    <row r="8" spans="2:4" ht="12.75">
      <c r="B8" s="359"/>
      <c r="C8" s="359"/>
      <c r="D8" s="359"/>
    </row>
    <row r="9" spans="2:4" ht="12.75">
      <c r="B9" s="359"/>
      <c r="C9" s="359"/>
      <c r="D9" s="359"/>
    </row>
    <row r="10" spans="2:4" ht="41.25">
      <c r="B10" s="373" t="s">
        <v>1543</v>
      </c>
      <c r="C10" s="359"/>
      <c r="D10" s="359"/>
    </row>
    <row r="11" spans="2:4" ht="26.25">
      <c r="B11" s="374"/>
      <c r="C11" s="359"/>
      <c r="D11" s="359"/>
    </row>
    <row r="12" spans="2:4" ht="26.25" customHeight="1">
      <c r="B12" s="375"/>
      <c r="C12" s="359"/>
      <c r="D12" s="359"/>
    </row>
    <row r="13" spans="2:4" ht="36">
      <c r="B13" s="375" t="s">
        <v>1544</v>
      </c>
      <c r="C13" s="359"/>
      <c r="D13" s="359"/>
    </row>
    <row r="14" spans="2:4" ht="36">
      <c r="B14" s="375" t="s">
        <v>1545</v>
      </c>
      <c r="C14" s="359"/>
      <c r="D14" s="359"/>
    </row>
    <row r="15" spans="2:4" ht="36">
      <c r="B15" s="375"/>
      <c r="C15" s="359"/>
      <c r="D15" s="359"/>
    </row>
    <row r="16" spans="2:4" ht="36">
      <c r="B16" s="375"/>
      <c r="C16" s="359"/>
      <c r="D16" s="359"/>
    </row>
    <row r="17" spans="2:4" ht="36">
      <c r="B17" s="375" t="s">
        <v>1546</v>
      </c>
      <c r="C17" s="359"/>
      <c r="D17" s="359"/>
    </row>
    <row r="18" spans="2:4" ht="36">
      <c r="B18" s="375"/>
      <c r="C18" s="359"/>
      <c r="D18" s="359"/>
    </row>
    <row r="19" spans="2:4" ht="36">
      <c r="B19" s="375"/>
      <c r="C19" s="359"/>
      <c r="D19" s="359"/>
    </row>
    <row r="20" spans="2:4" ht="36">
      <c r="B20" s="375" t="s">
        <v>1547</v>
      </c>
      <c r="C20" s="359"/>
      <c r="D20" s="359"/>
    </row>
    <row r="21" spans="2:4" ht="36">
      <c r="B21" s="375" t="s">
        <v>1548</v>
      </c>
      <c r="C21" s="359"/>
      <c r="D21" s="359"/>
    </row>
    <row r="22" spans="2:4" ht="36">
      <c r="B22" s="375"/>
      <c r="C22" s="359"/>
      <c r="D22" s="359"/>
    </row>
    <row r="23" spans="2:4" ht="26.25">
      <c r="B23" s="374"/>
      <c r="C23" s="359"/>
      <c r="D23" s="359"/>
    </row>
    <row r="24" spans="2:4" ht="26.25">
      <c r="B24" s="374"/>
      <c r="C24" s="359"/>
      <c r="D24" s="359"/>
    </row>
    <row r="25" spans="2:4" ht="26.25">
      <c r="B25" s="374"/>
      <c r="C25" s="359"/>
      <c r="D25" s="359"/>
    </row>
    <row r="26" spans="2:4" ht="23.25">
      <c r="B26" s="376"/>
      <c r="C26" s="359"/>
      <c r="D26" s="359"/>
    </row>
    <row r="27" spans="2:4" ht="23.25">
      <c r="B27" s="376"/>
      <c r="C27" s="359"/>
      <c r="D27" s="359"/>
    </row>
    <row r="28" spans="2:4" ht="23.25">
      <c r="B28" s="376"/>
      <c r="C28" s="359"/>
      <c r="D28" s="359"/>
    </row>
    <row r="29" spans="2:4" ht="23.25">
      <c r="B29" s="376"/>
      <c r="C29" s="359"/>
      <c r="D29" s="359"/>
    </row>
    <row r="30" spans="2:4" ht="23.25">
      <c r="B30" s="376" t="s">
        <v>942</v>
      </c>
      <c r="C30" s="359"/>
      <c r="D30" s="359"/>
    </row>
    <row r="31" spans="2:4" ht="23.25">
      <c r="B31" s="376" t="s">
        <v>1526</v>
      </c>
      <c r="C31" s="359"/>
      <c r="D31" s="359"/>
    </row>
    <row r="32" spans="2:4" ht="21">
      <c r="B32" s="377" t="s">
        <v>1527</v>
      </c>
      <c r="C32" s="359"/>
      <c r="D32" s="359"/>
    </row>
    <row r="33" spans="2:4" ht="19.5" customHeight="1">
      <c r="B33" s="378"/>
      <c r="C33" s="359"/>
      <c r="D33" s="359"/>
    </row>
    <row r="34" spans="2:4" ht="19.5" customHeight="1">
      <c r="B34" s="379" t="s">
        <v>1528</v>
      </c>
      <c r="C34" s="359"/>
      <c r="D34" s="359"/>
    </row>
    <row r="35" spans="2:4" ht="19.5" customHeight="1">
      <c r="B35" s="379" t="s">
        <v>0</v>
      </c>
      <c r="C35" s="359"/>
      <c r="D35" s="359"/>
    </row>
    <row r="36" spans="2:4" ht="19.5" customHeight="1">
      <c r="B36" s="379" t="s">
        <v>1540</v>
      </c>
      <c r="C36" s="359"/>
      <c r="D36" s="359"/>
    </row>
    <row r="37" spans="2:4" ht="19.5" customHeight="1">
      <c r="B37" s="379" t="s">
        <v>1534</v>
      </c>
      <c r="C37" s="359"/>
      <c r="D37" s="359"/>
    </row>
    <row r="38" ht="19.5" customHeight="1">
      <c r="B38" s="349" t="s">
        <v>1535</v>
      </c>
    </row>
    <row r="39" ht="19.5" customHeight="1">
      <c r="B39" s="349" t="s">
        <v>1536</v>
      </c>
    </row>
    <row r="40" spans="2:4" ht="19.5" customHeight="1">
      <c r="B40" s="379" t="s">
        <v>1537</v>
      </c>
      <c r="C40" s="359"/>
      <c r="D40" s="359"/>
    </row>
    <row r="41" spans="2:4" ht="19.5" customHeight="1">
      <c r="B41" s="379"/>
      <c r="C41" s="359"/>
      <c r="D41" s="359"/>
    </row>
    <row r="42" spans="2:4" ht="19.5" customHeight="1">
      <c r="B42" s="380" t="s">
        <v>1529</v>
      </c>
      <c r="C42" s="359"/>
      <c r="D42" s="359"/>
    </row>
    <row r="43" spans="2:4" ht="19.5" customHeight="1">
      <c r="B43" s="380" t="s">
        <v>1541</v>
      </c>
      <c r="C43" s="359"/>
      <c r="D43" s="359"/>
    </row>
    <row r="44" spans="2:4" ht="19.5" customHeight="1">
      <c r="B44" s="379" t="s">
        <v>1549</v>
      </c>
      <c r="C44" s="359"/>
      <c r="D44" s="359"/>
    </row>
    <row r="45" spans="2:4" ht="19.5" customHeight="1">
      <c r="B45" s="379" t="s">
        <v>1538</v>
      </c>
      <c r="C45" s="359"/>
      <c r="D45" s="359"/>
    </row>
    <row r="46" spans="2:4" ht="19.5" customHeight="1">
      <c r="B46" s="380" t="s">
        <v>1550</v>
      </c>
      <c r="C46" s="359"/>
      <c r="D46" s="359"/>
    </row>
    <row r="47" spans="2:4" ht="19.5" customHeight="1">
      <c r="B47" s="381" t="s">
        <v>1556</v>
      </c>
      <c r="C47" s="359"/>
      <c r="D47" s="359"/>
    </row>
    <row r="48" spans="2:4" ht="19.5" customHeight="1">
      <c r="B48" s="381" t="s">
        <v>1554</v>
      </c>
      <c r="C48" s="359"/>
      <c r="D48" s="359"/>
    </row>
    <row r="49" spans="2:4" ht="19.5" customHeight="1">
      <c r="B49" s="381" t="s">
        <v>1557</v>
      </c>
      <c r="C49" s="359"/>
      <c r="D49" s="359"/>
    </row>
    <row r="50" spans="2:4" ht="19.5" customHeight="1">
      <c r="B50" s="381" t="s">
        <v>1551</v>
      </c>
      <c r="C50" s="359"/>
      <c r="D50" s="359"/>
    </row>
    <row r="51" spans="2:4" ht="19.5" customHeight="1">
      <c r="B51" s="381" t="s">
        <v>1552</v>
      </c>
      <c r="C51" s="359"/>
      <c r="D51" s="359"/>
    </row>
    <row r="52" spans="2:4" ht="19.5" customHeight="1">
      <c r="B52" s="381" t="s">
        <v>1555</v>
      </c>
      <c r="C52" s="359"/>
      <c r="D52" s="359"/>
    </row>
    <row r="53" spans="2:4" ht="19.5" customHeight="1">
      <c r="B53" s="381" t="s">
        <v>1553</v>
      </c>
      <c r="C53" s="359"/>
      <c r="D53" s="359"/>
    </row>
    <row r="54" spans="2:4" ht="19.5" customHeight="1">
      <c r="B54" s="380" t="s">
        <v>1542</v>
      </c>
      <c r="C54" s="359"/>
      <c r="D54" s="359"/>
    </row>
    <row r="55" spans="2:4" ht="19.5" customHeight="1">
      <c r="B55" s="382"/>
      <c r="C55" s="359"/>
      <c r="D55" s="359"/>
    </row>
    <row r="56" spans="2:4" ht="19.5" customHeight="1">
      <c r="B56" s="380" t="s">
        <v>1530</v>
      </c>
      <c r="C56" s="359"/>
      <c r="D56" s="359"/>
    </row>
    <row r="57" spans="2:4" ht="19.5" customHeight="1">
      <c r="B57" s="380" t="s">
        <v>1558</v>
      </c>
      <c r="C57" s="359"/>
      <c r="D57" s="359"/>
    </row>
    <row r="58" spans="2:12" ht="19.5" customHeight="1">
      <c r="B58" s="349" t="s">
        <v>1559</v>
      </c>
      <c r="C58" s="353">
        <v>137138.23</v>
      </c>
      <c r="D58" s="117" t="s">
        <v>1531</v>
      </c>
      <c r="K58" s="351" t="s">
        <v>0</v>
      </c>
      <c r="L58" s="349" t="s">
        <v>0</v>
      </c>
    </row>
    <row r="59" spans="2:8" ht="19.5" customHeight="1">
      <c r="B59" s="349" t="s">
        <v>1560</v>
      </c>
      <c r="C59" s="353">
        <v>10142.2</v>
      </c>
      <c r="D59" s="117" t="s">
        <v>1531</v>
      </c>
      <c r="G59" s="351" t="s">
        <v>0</v>
      </c>
      <c r="H59" s="349" t="s">
        <v>0</v>
      </c>
    </row>
    <row r="60" spans="2:11" ht="19.5" customHeight="1">
      <c r="B60" s="349" t="s">
        <v>1561</v>
      </c>
      <c r="C60" s="353">
        <v>217125.85</v>
      </c>
      <c r="D60" s="117" t="s">
        <v>1531</v>
      </c>
      <c r="J60" s="351" t="s">
        <v>0</v>
      </c>
      <c r="K60" s="349" t="s">
        <v>0</v>
      </c>
    </row>
    <row r="61" spans="2:8" ht="19.5" customHeight="1">
      <c r="B61" s="349" t="s">
        <v>1562</v>
      </c>
      <c r="C61" s="354" t="s">
        <v>1060</v>
      </c>
      <c r="D61" s="117" t="s">
        <v>1531</v>
      </c>
      <c r="G61" s="349" t="s">
        <v>0</v>
      </c>
      <c r="H61" s="349" t="s">
        <v>0</v>
      </c>
    </row>
    <row r="62" spans="2:10" ht="19.5" customHeight="1">
      <c r="B62" s="349" t="s">
        <v>1563</v>
      </c>
      <c r="C62" s="353">
        <v>239200</v>
      </c>
      <c r="D62" s="117" t="s">
        <v>1531</v>
      </c>
      <c r="J62" s="349" t="s">
        <v>0</v>
      </c>
    </row>
    <row r="63" spans="2:11" ht="19.5" customHeight="1">
      <c r="B63" s="349" t="s">
        <v>1564</v>
      </c>
      <c r="C63" s="344" t="s">
        <v>1060</v>
      </c>
      <c r="D63" s="117" t="s">
        <v>1531</v>
      </c>
      <c r="J63" s="349" t="s">
        <v>0</v>
      </c>
      <c r="K63" s="349" t="s">
        <v>0</v>
      </c>
    </row>
    <row r="64" spans="2:10" ht="19.5" customHeight="1">
      <c r="B64" s="349" t="s">
        <v>1565</v>
      </c>
      <c r="C64" s="353">
        <v>12615519.26</v>
      </c>
      <c r="D64" s="117" t="s">
        <v>1531</v>
      </c>
      <c r="I64" s="349" t="s">
        <v>0</v>
      </c>
      <c r="J64" s="22" t="s">
        <v>0</v>
      </c>
    </row>
    <row r="65" spans="2:10" ht="19.5" customHeight="1">
      <c r="B65" s="349" t="s">
        <v>1566</v>
      </c>
      <c r="C65" s="353">
        <v>8227622</v>
      </c>
      <c r="D65" s="117" t="s">
        <v>1531</v>
      </c>
      <c r="J65" s="349" t="s">
        <v>0</v>
      </c>
    </row>
    <row r="66" spans="2:4" ht="19.5" customHeight="1">
      <c r="B66" s="349"/>
      <c r="D66" s="355"/>
    </row>
    <row r="67" spans="2:4" ht="19.5" customHeight="1">
      <c r="B67" s="352"/>
      <c r="D67" s="355"/>
    </row>
    <row r="68" spans="2:4" ht="19.5" customHeight="1">
      <c r="B68" s="380" t="s">
        <v>1567</v>
      </c>
      <c r="C68" s="359"/>
      <c r="D68" s="359"/>
    </row>
    <row r="69" spans="2:4" ht="19.5" customHeight="1">
      <c r="B69" s="350" t="s">
        <v>1568</v>
      </c>
      <c r="C69" s="350" t="s">
        <v>0</v>
      </c>
      <c r="D69" s="355"/>
    </row>
    <row r="70" spans="2:13" ht="19.5" customHeight="1">
      <c r="B70" s="349" t="s">
        <v>1569</v>
      </c>
      <c r="C70" s="353">
        <v>689535</v>
      </c>
      <c r="D70" s="117" t="s">
        <v>1531</v>
      </c>
      <c r="L70" s="351" t="s">
        <v>0</v>
      </c>
      <c r="M70" s="349" t="s">
        <v>0</v>
      </c>
    </row>
    <row r="71" spans="2:6" ht="19.5" customHeight="1">
      <c r="B71" s="349" t="s">
        <v>1570</v>
      </c>
      <c r="C71" s="353">
        <v>7958003.36</v>
      </c>
      <c r="D71" s="117" t="s">
        <v>1531</v>
      </c>
      <c r="E71" s="351" t="s">
        <v>0</v>
      </c>
      <c r="F71" s="349" t="s">
        <v>0</v>
      </c>
    </row>
    <row r="72" spans="2:5" ht="19.5" customHeight="1">
      <c r="B72" s="349" t="s">
        <v>1571</v>
      </c>
      <c r="C72" s="353">
        <v>3385298.01</v>
      </c>
      <c r="D72" s="117" t="s">
        <v>1531</v>
      </c>
      <c r="E72" s="349" t="s">
        <v>0</v>
      </c>
    </row>
    <row r="73" spans="2:8" ht="19.5" customHeight="1">
      <c r="B73" s="349" t="s">
        <v>1572</v>
      </c>
      <c r="C73" s="353">
        <v>197600</v>
      </c>
      <c r="D73" s="117" t="s">
        <v>1531</v>
      </c>
      <c r="G73" s="351" t="s">
        <v>0</v>
      </c>
      <c r="H73" s="349" t="s">
        <v>0</v>
      </c>
    </row>
    <row r="74" spans="2:10" ht="19.5" customHeight="1">
      <c r="B74" s="349" t="s">
        <v>1573</v>
      </c>
      <c r="C74" s="344" t="s">
        <v>1060</v>
      </c>
      <c r="D74" s="117" t="s">
        <v>1531</v>
      </c>
      <c r="I74" s="349" t="s">
        <v>1532</v>
      </c>
      <c r="J74" s="349" t="s">
        <v>0</v>
      </c>
    </row>
    <row r="75" spans="2:9" ht="19.5" customHeight="1">
      <c r="B75" s="349" t="s">
        <v>1574</v>
      </c>
      <c r="C75" s="353">
        <v>1498500</v>
      </c>
      <c r="D75" s="117" t="s">
        <v>1531</v>
      </c>
      <c r="H75" s="351" t="s">
        <v>0</v>
      </c>
      <c r="I75" s="349" t="s">
        <v>0</v>
      </c>
    </row>
    <row r="76" spans="2:5" ht="19.5" customHeight="1">
      <c r="B76" s="350" t="s">
        <v>1575</v>
      </c>
      <c r="C76" s="356">
        <v>11340600</v>
      </c>
      <c r="D76" s="155" t="s">
        <v>1531</v>
      </c>
      <c r="E76" s="350" t="s">
        <v>0</v>
      </c>
    </row>
    <row r="77" spans="2:6" ht="19.5" customHeight="1">
      <c r="B77" s="350" t="s">
        <v>1582</v>
      </c>
      <c r="C77" s="356" t="s">
        <v>1060</v>
      </c>
      <c r="D77" s="155" t="s">
        <v>1531</v>
      </c>
      <c r="E77" s="350" t="s">
        <v>1532</v>
      </c>
      <c r="F77" s="350" t="s">
        <v>0</v>
      </c>
    </row>
    <row r="78" spans="2:4" ht="19.5" customHeight="1">
      <c r="B78" s="349"/>
      <c r="D78" s="355"/>
    </row>
    <row r="79" spans="2:4" ht="19.5" customHeight="1">
      <c r="B79" s="350" t="s">
        <v>1533</v>
      </c>
      <c r="D79" s="355"/>
    </row>
    <row r="80" spans="2:4" ht="19.5" customHeight="1">
      <c r="B80" s="350" t="s">
        <v>1576</v>
      </c>
      <c r="C80" s="350" t="s">
        <v>0</v>
      </c>
      <c r="D80" s="355"/>
    </row>
    <row r="81" spans="2:7" ht="19.5" customHeight="1">
      <c r="B81" s="349" t="s">
        <v>1583</v>
      </c>
      <c r="C81" s="357" t="s">
        <v>1060</v>
      </c>
      <c r="D81" s="117" t="s">
        <v>4</v>
      </c>
      <c r="F81" s="349" t="s">
        <v>0</v>
      </c>
      <c r="G81" s="349" t="s">
        <v>0</v>
      </c>
    </row>
    <row r="82" spans="2:11" ht="19.5" customHeight="1">
      <c r="B82" s="349" t="s">
        <v>1577</v>
      </c>
      <c r="C82" s="354" t="s">
        <v>1060</v>
      </c>
      <c r="D82" s="117" t="s">
        <v>4</v>
      </c>
      <c r="H82" s="349" t="s">
        <v>0</v>
      </c>
      <c r="I82" s="349" t="s">
        <v>0</v>
      </c>
      <c r="K82" s="349" t="s">
        <v>0</v>
      </c>
    </row>
    <row r="83" spans="2:12" ht="19.5" customHeight="1">
      <c r="B83" s="349" t="s">
        <v>1580</v>
      </c>
      <c r="C83" s="354" t="s">
        <v>1060</v>
      </c>
      <c r="D83" s="117" t="s">
        <v>4</v>
      </c>
      <c r="I83" s="349" t="s">
        <v>1077</v>
      </c>
      <c r="J83" s="349" t="s">
        <v>0</v>
      </c>
      <c r="L83" s="349" t="s">
        <v>0</v>
      </c>
    </row>
    <row r="84" spans="2:13" ht="19.5" customHeight="1">
      <c r="B84" s="349" t="s">
        <v>1578</v>
      </c>
      <c r="C84" s="354" t="s">
        <v>1060</v>
      </c>
      <c r="D84" s="117" t="s">
        <v>4</v>
      </c>
      <c r="J84" s="349" t="s">
        <v>0</v>
      </c>
      <c r="K84" s="349" t="s">
        <v>0</v>
      </c>
      <c r="M84" s="349" t="s">
        <v>0</v>
      </c>
    </row>
    <row r="85" spans="2:12" ht="19.5" customHeight="1">
      <c r="B85" s="349" t="s">
        <v>1581</v>
      </c>
      <c r="C85" s="354" t="s">
        <v>1060</v>
      </c>
      <c r="D85" s="117" t="s">
        <v>4</v>
      </c>
      <c r="G85" s="349" t="s">
        <v>0</v>
      </c>
      <c r="H85" s="349" t="s">
        <v>0</v>
      </c>
      <c r="J85" s="349" t="s">
        <v>0</v>
      </c>
      <c r="K85" s="22" t="s">
        <v>0</v>
      </c>
      <c r="L85" s="22" t="s">
        <v>0</v>
      </c>
    </row>
    <row r="86" spans="2:13" ht="19.5" customHeight="1">
      <c r="B86" s="349" t="s">
        <v>1579</v>
      </c>
      <c r="C86" s="354" t="s">
        <v>1060</v>
      </c>
      <c r="D86" s="117" t="s">
        <v>4</v>
      </c>
      <c r="J86" s="349" t="s">
        <v>0</v>
      </c>
      <c r="K86" s="349" t="s">
        <v>0</v>
      </c>
      <c r="M86" s="349" t="s">
        <v>0</v>
      </c>
    </row>
    <row r="87" ht="19.5" customHeight="1">
      <c r="D87" s="355"/>
    </row>
    <row r="88" ht="19.5" customHeight="1">
      <c r="D88" s="355"/>
    </row>
    <row r="89" ht="19.5" customHeight="1">
      <c r="D89" s="355"/>
    </row>
    <row r="90" ht="19.5" customHeight="1">
      <c r="D90" s="355"/>
    </row>
    <row r="91" ht="19.5" customHeight="1">
      <c r="D91" s="355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sheetProtection/>
  <mergeCells count="56">
    <mergeCell ref="B57:D57"/>
    <mergeCell ref="B68:D68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7:D37"/>
    <mergeCell ref="B40:D40"/>
    <mergeCell ref="B41:D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20:D20"/>
    <mergeCell ref="B19:D19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  <mergeCell ref="B6:D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="120" zoomScaleNormal="120" zoomScalePageLayoutView="0" workbookViewId="0" topLeftCell="A1">
      <selection activeCell="A7" sqref="A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183</v>
      </c>
      <c r="B5" s="434"/>
      <c r="C5" s="441"/>
      <c r="D5" s="378"/>
      <c r="E5" s="3"/>
      <c r="F5" s="3"/>
      <c r="G5" s="4"/>
    </row>
    <row r="6" spans="1:7" ht="23.25" customHeight="1">
      <c r="A6" s="12" t="s">
        <v>184</v>
      </c>
      <c r="B6" s="7" t="s">
        <v>2</v>
      </c>
      <c r="C6" s="19">
        <f>SUM(C7+C12+C29+C32+C35)</f>
        <v>120000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SUM(C13+C27)</f>
        <v>120000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SUM(C14+C15+C26)</f>
        <v>120000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120000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SUM(C19)</f>
        <v>120000</v>
      </c>
      <c r="D17" s="11" t="s">
        <v>4</v>
      </c>
    </row>
    <row r="18" ht="21">
      <c r="A18" s="8" t="s">
        <v>40</v>
      </c>
    </row>
    <row r="19" spans="1:4" ht="21">
      <c r="A19" s="2" t="s">
        <v>524</v>
      </c>
      <c r="B19" s="7" t="s">
        <v>3</v>
      </c>
      <c r="C19" s="16">
        <v>120000</v>
      </c>
      <c r="D19" s="11" t="s">
        <v>4</v>
      </c>
    </row>
    <row r="20" spans="1:4" ht="21">
      <c r="A20" s="8" t="s">
        <v>883</v>
      </c>
      <c r="B20" s="7"/>
      <c r="C20" s="19"/>
      <c r="D20" s="11"/>
    </row>
    <row r="21" spans="1:4" ht="21">
      <c r="A21" s="8" t="s">
        <v>775</v>
      </c>
      <c r="B21" s="7"/>
      <c r="C21" s="19"/>
      <c r="D21" s="11"/>
    </row>
    <row r="22" spans="1:4" ht="21">
      <c r="A22" s="8" t="s">
        <v>776</v>
      </c>
      <c r="B22" s="7"/>
      <c r="C22" s="19"/>
      <c r="D22" s="11"/>
    </row>
    <row r="23" spans="1:4" ht="21">
      <c r="A23" s="8" t="s">
        <v>525</v>
      </c>
      <c r="B23" s="7"/>
      <c r="C23" s="19"/>
      <c r="D23" s="11"/>
    </row>
    <row r="24" spans="1:4" ht="21">
      <c r="A24" s="8" t="s">
        <v>146</v>
      </c>
      <c r="B24" s="7"/>
      <c r="C24" s="19"/>
      <c r="D24" s="11"/>
    </row>
    <row r="25" spans="1:4" ht="21">
      <c r="A25" s="8"/>
      <c r="B25" s="7"/>
      <c r="C25" s="19"/>
      <c r="D25" s="11"/>
    </row>
    <row r="26" spans="1:4" ht="21">
      <c r="A26" s="13" t="s">
        <v>76</v>
      </c>
      <c r="B26" s="7" t="s">
        <v>2</v>
      </c>
      <c r="C26" s="19">
        <v>0</v>
      </c>
      <c r="D26" s="11" t="s">
        <v>4</v>
      </c>
    </row>
    <row r="27" spans="1:4" ht="21">
      <c r="A27" s="13" t="s">
        <v>77</v>
      </c>
      <c r="B27" s="7" t="s">
        <v>2</v>
      </c>
      <c r="C27" s="19">
        <v>0</v>
      </c>
      <c r="D27" s="11" t="s">
        <v>4</v>
      </c>
    </row>
    <row r="29" spans="1:4" ht="21">
      <c r="A29" s="13" t="s">
        <v>63</v>
      </c>
      <c r="B29" s="7" t="s">
        <v>2</v>
      </c>
      <c r="C29" s="19">
        <f>SUM(C30)</f>
        <v>0</v>
      </c>
      <c r="D29" s="11" t="s">
        <v>4</v>
      </c>
    </row>
    <row r="30" spans="1:4" ht="21">
      <c r="A30" s="13" t="s">
        <v>64</v>
      </c>
      <c r="B30" s="7" t="s">
        <v>2</v>
      </c>
      <c r="C30" s="19">
        <v>0</v>
      </c>
      <c r="D30" s="11" t="s">
        <v>4</v>
      </c>
    </row>
    <row r="31" spans="1:4" ht="21">
      <c r="A31" s="13"/>
      <c r="B31" s="7"/>
      <c r="C31" s="19"/>
      <c r="D31" s="11"/>
    </row>
    <row r="32" spans="1:4" ht="21">
      <c r="A32" s="13" t="s">
        <v>83</v>
      </c>
      <c r="B32" s="7" t="s">
        <v>2</v>
      </c>
      <c r="C32" s="19">
        <f>SUM(C33)</f>
        <v>0</v>
      </c>
      <c r="D32" s="11" t="s">
        <v>4</v>
      </c>
    </row>
    <row r="33" spans="1:4" ht="21">
      <c r="A33" s="13" t="s">
        <v>86</v>
      </c>
      <c r="B33" s="7" t="s">
        <v>2</v>
      </c>
      <c r="C33" s="19">
        <v>0</v>
      </c>
      <c r="D33" s="11" t="s">
        <v>4</v>
      </c>
    </row>
    <row r="35" spans="1:4" ht="21">
      <c r="A35" s="13" t="s">
        <v>84</v>
      </c>
      <c r="B35" s="7" t="s">
        <v>2</v>
      </c>
      <c r="C35" s="19">
        <f>SUM(C36)</f>
        <v>0</v>
      </c>
      <c r="D35" s="11" t="s">
        <v>4</v>
      </c>
    </row>
    <row r="36" spans="1:4" ht="21">
      <c r="A36" s="13" t="s">
        <v>85</v>
      </c>
      <c r="B36" s="7" t="s">
        <v>2</v>
      </c>
      <c r="C36" s="19">
        <v>0</v>
      </c>
      <c r="D36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6" useFirstPageNumber="1" horizontalDpi="600" verticalDpi="600" orientation="portrait" paperSize="9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2"/>
  <sheetViews>
    <sheetView zoomScale="120" zoomScaleNormal="120" zoomScalePageLayoutView="0" workbookViewId="0" topLeftCell="A82">
      <selection activeCell="A78" sqref="A7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5"/>
      <c r="B4" s="5"/>
    </row>
    <row r="5" spans="1:7" ht="23.25" customHeight="1">
      <c r="A5" s="434" t="s">
        <v>185</v>
      </c>
      <c r="B5" s="434"/>
      <c r="C5" s="441"/>
      <c r="D5" s="378"/>
      <c r="E5" s="3"/>
      <c r="F5" s="3"/>
      <c r="G5" s="4"/>
    </row>
    <row r="6" spans="1:7" ht="23.25" customHeight="1">
      <c r="A6" s="12" t="s">
        <v>186</v>
      </c>
      <c r="B6" s="7" t="s">
        <v>2</v>
      </c>
      <c r="C6" s="19">
        <f>SUM(C7+C51+C172+C218+C221)</f>
        <v>1854790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1097280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SUM(C9+C26)</f>
        <v>1097280</v>
      </c>
      <c r="D8" s="11" t="s">
        <v>4</v>
      </c>
    </row>
    <row r="9" spans="1:4" ht="21">
      <c r="A9" s="13" t="s">
        <v>119</v>
      </c>
      <c r="B9" s="7" t="s">
        <v>2</v>
      </c>
      <c r="C9" s="19">
        <f>SUM(C10+C19)</f>
        <v>673080</v>
      </c>
      <c r="D9" s="11" t="s">
        <v>4</v>
      </c>
    </row>
    <row r="10" spans="1:4" ht="21">
      <c r="A10" s="2" t="s">
        <v>89</v>
      </c>
      <c r="B10" s="7" t="s">
        <v>3</v>
      </c>
      <c r="C10" s="16">
        <v>631080</v>
      </c>
      <c r="D10" s="11" t="s">
        <v>4</v>
      </c>
    </row>
    <row r="11" ht="21">
      <c r="A11" s="8" t="s">
        <v>267</v>
      </c>
    </row>
    <row r="12" spans="1:5" ht="21">
      <c r="A12" s="8" t="s">
        <v>281</v>
      </c>
      <c r="B12" s="17" t="s">
        <v>97</v>
      </c>
      <c r="C12" s="20"/>
      <c r="D12" s="20"/>
      <c r="E12" s="8" t="s">
        <v>0</v>
      </c>
    </row>
    <row r="13" spans="1:2" ht="21">
      <c r="A13" s="8" t="s">
        <v>268</v>
      </c>
      <c r="B13" s="17" t="s">
        <v>97</v>
      </c>
    </row>
    <row r="14" spans="1:2" ht="21">
      <c r="A14" s="8" t="s">
        <v>269</v>
      </c>
      <c r="B14" s="17" t="s">
        <v>97</v>
      </c>
    </row>
    <row r="15" spans="1:2" ht="21">
      <c r="A15" s="8" t="s">
        <v>711</v>
      </c>
      <c r="B15" s="17"/>
    </row>
    <row r="16" spans="1:2" ht="21">
      <c r="A16" s="8" t="s">
        <v>712</v>
      </c>
      <c r="B16" s="17"/>
    </row>
    <row r="17" ht="21">
      <c r="A17" s="1" t="s">
        <v>187</v>
      </c>
    </row>
    <row r="19" spans="1:4" ht="21">
      <c r="A19" s="2" t="s">
        <v>249</v>
      </c>
      <c r="B19" s="7" t="s">
        <v>3</v>
      </c>
      <c r="C19" s="16">
        <v>42000</v>
      </c>
      <c r="D19" s="11" t="s">
        <v>4</v>
      </c>
    </row>
    <row r="20" ht="21">
      <c r="A20" s="8" t="s">
        <v>188</v>
      </c>
    </row>
    <row r="21" ht="21">
      <c r="A21" s="8" t="s">
        <v>153</v>
      </c>
    </row>
    <row r="22" ht="21">
      <c r="A22" s="8" t="s">
        <v>715</v>
      </c>
    </row>
    <row r="23" ht="21">
      <c r="A23" s="8" t="s">
        <v>714</v>
      </c>
    </row>
    <row r="24" ht="21">
      <c r="A24" s="1" t="s">
        <v>187</v>
      </c>
    </row>
    <row r="26" spans="1:4" ht="21">
      <c r="A26" s="21" t="s">
        <v>52</v>
      </c>
      <c r="B26" s="7" t="s">
        <v>2</v>
      </c>
      <c r="C26" s="19">
        <f>SUM(C27+C38)</f>
        <v>424200</v>
      </c>
      <c r="D26" s="11" t="s">
        <v>4</v>
      </c>
    </row>
    <row r="27" spans="1:4" ht="21">
      <c r="A27" s="2" t="s">
        <v>415</v>
      </c>
      <c r="B27" s="7" t="s">
        <v>3</v>
      </c>
      <c r="C27" s="16">
        <v>364200</v>
      </c>
      <c r="D27" s="11" t="s">
        <v>4</v>
      </c>
    </row>
    <row r="28" ht="21">
      <c r="A28" s="8" t="s">
        <v>346</v>
      </c>
    </row>
    <row r="29" ht="21">
      <c r="A29" s="8" t="s">
        <v>189</v>
      </c>
    </row>
    <row r="30" spans="1:2" ht="21">
      <c r="A30" s="8" t="s">
        <v>191</v>
      </c>
      <c r="B30" s="17" t="s">
        <v>97</v>
      </c>
    </row>
    <row r="31" spans="1:2" ht="21">
      <c r="A31" s="8" t="s">
        <v>192</v>
      </c>
      <c r="B31" s="17" t="s">
        <v>97</v>
      </c>
    </row>
    <row r="32" ht="21">
      <c r="A32" s="8" t="s">
        <v>190</v>
      </c>
    </row>
    <row r="33" spans="1:2" ht="21">
      <c r="A33" s="8" t="s">
        <v>107</v>
      </c>
      <c r="B33" s="17" t="s">
        <v>97</v>
      </c>
    </row>
    <row r="34" spans="1:2" ht="21">
      <c r="A34" s="8" t="s">
        <v>716</v>
      </c>
      <c r="B34" s="17"/>
    </row>
    <row r="35" ht="21">
      <c r="A35" s="1" t="s">
        <v>187</v>
      </c>
    </row>
    <row r="38" spans="1:4" ht="21">
      <c r="A38" s="2" t="s">
        <v>416</v>
      </c>
      <c r="B38" s="7" t="s">
        <v>3</v>
      </c>
      <c r="C38" s="16">
        <v>60000</v>
      </c>
      <c r="D38" s="11" t="s">
        <v>4</v>
      </c>
    </row>
    <row r="39" ht="21">
      <c r="A39" s="8" t="s">
        <v>717</v>
      </c>
    </row>
    <row r="40" ht="21">
      <c r="A40" s="8" t="s">
        <v>526</v>
      </c>
    </row>
    <row r="41" ht="21">
      <c r="A41" s="8" t="s">
        <v>189</v>
      </c>
    </row>
    <row r="42" spans="1:2" ht="21">
      <c r="A42" s="8" t="s">
        <v>191</v>
      </c>
      <c r="B42" s="17" t="s">
        <v>97</v>
      </c>
    </row>
    <row r="43" spans="1:2" ht="21">
      <c r="A43" s="8" t="s">
        <v>192</v>
      </c>
      <c r="B43" s="17" t="s">
        <v>97</v>
      </c>
    </row>
    <row r="44" ht="21">
      <c r="A44" s="8" t="s">
        <v>190</v>
      </c>
    </row>
    <row r="45" spans="1:2" ht="21">
      <c r="A45" s="8" t="s">
        <v>107</v>
      </c>
      <c r="B45" s="17" t="s">
        <v>97</v>
      </c>
    </row>
    <row r="46" spans="1:2" ht="21">
      <c r="A46" s="8" t="s">
        <v>718</v>
      </c>
      <c r="B46" s="17"/>
    </row>
    <row r="47" spans="1:2" ht="21">
      <c r="A47" s="8" t="s">
        <v>764</v>
      </c>
      <c r="B47" s="17"/>
    </row>
    <row r="48" spans="1:2" ht="21">
      <c r="A48" s="8" t="s">
        <v>719</v>
      </c>
      <c r="B48" s="17"/>
    </row>
    <row r="49" ht="21">
      <c r="A49" s="1" t="s">
        <v>243</v>
      </c>
    </row>
    <row r="51" spans="1:6" ht="21">
      <c r="A51" s="13" t="s">
        <v>35</v>
      </c>
      <c r="B51" s="7" t="s">
        <v>2</v>
      </c>
      <c r="C51" s="19">
        <f>SUM(C52+C162)</f>
        <v>731160</v>
      </c>
      <c r="D51" s="11" t="s">
        <v>4</v>
      </c>
      <c r="F51" s="1" t="s">
        <v>0</v>
      </c>
    </row>
    <row r="52" spans="1:4" ht="21">
      <c r="A52" s="13" t="s">
        <v>49</v>
      </c>
      <c r="B52" s="7" t="s">
        <v>2</v>
      </c>
      <c r="C52" s="19">
        <f>SUM(C53+C85+C121)</f>
        <v>426160</v>
      </c>
      <c r="D52" s="11" t="s">
        <v>4</v>
      </c>
    </row>
    <row r="53" spans="1:4" ht="21">
      <c r="A53" s="13" t="s">
        <v>50</v>
      </c>
      <c r="B53" s="7" t="s">
        <v>2</v>
      </c>
      <c r="C53" s="19">
        <f>SUM(C55+C75+C80)</f>
        <v>101160</v>
      </c>
      <c r="D53" s="11" t="s">
        <v>4</v>
      </c>
    </row>
    <row r="54" ht="21">
      <c r="A54" s="2" t="s">
        <v>51</v>
      </c>
    </row>
    <row r="55" spans="2:4" ht="21">
      <c r="B55" s="7" t="s">
        <v>3</v>
      </c>
      <c r="C55" s="19">
        <f>SUM(C57+C65)</f>
        <v>45000</v>
      </c>
      <c r="D55" s="11" t="s">
        <v>4</v>
      </c>
    </row>
    <row r="56" ht="21">
      <c r="A56" s="8" t="s">
        <v>8</v>
      </c>
    </row>
    <row r="57" spans="1:4" ht="21">
      <c r="A57" s="2" t="s">
        <v>253</v>
      </c>
      <c r="B57" s="7" t="s">
        <v>3</v>
      </c>
      <c r="C57" s="16">
        <v>20000</v>
      </c>
      <c r="D57" s="11" t="s">
        <v>4</v>
      </c>
    </row>
    <row r="58" ht="21">
      <c r="A58" s="8" t="s">
        <v>251</v>
      </c>
    </row>
    <row r="59" ht="21">
      <c r="A59" s="8" t="s">
        <v>252</v>
      </c>
    </row>
    <row r="60" ht="21">
      <c r="A60" s="8" t="s">
        <v>350</v>
      </c>
    </row>
    <row r="61" ht="21">
      <c r="A61" s="8" t="s">
        <v>351</v>
      </c>
    </row>
    <row r="62" ht="21">
      <c r="A62" s="8" t="s">
        <v>720</v>
      </c>
    </row>
    <row r="63" ht="21">
      <c r="A63" s="1" t="s">
        <v>187</v>
      </c>
    </row>
    <row r="64" ht="21">
      <c r="A64" s="2" t="s">
        <v>896</v>
      </c>
    </row>
    <row r="65" spans="1:4" ht="21">
      <c r="A65" s="5" t="s">
        <v>895</v>
      </c>
      <c r="B65" s="7" t="s">
        <v>3</v>
      </c>
      <c r="C65" s="16">
        <v>25000</v>
      </c>
      <c r="D65" s="11" t="s">
        <v>4</v>
      </c>
    </row>
    <row r="66" ht="21">
      <c r="A66" s="8" t="s">
        <v>897</v>
      </c>
    </row>
    <row r="67" ht="21">
      <c r="A67" s="8" t="s">
        <v>895</v>
      </c>
    </row>
    <row r="68" ht="21">
      <c r="A68" s="8" t="s">
        <v>352</v>
      </c>
    </row>
    <row r="69" ht="21">
      <c r="A69" s="8" t="s">
        <v>353</v>
      </c>
    </row>
    <row r="70" ht="21">
      <c r="A70" s="1" t="s">
        <v>187</v>
      </c>
    </row>
    <row r="75" spans="1:4" ht="21">
      <c r="A75" s="2" t="s">
        <v>54</v>
      </c>
      <c r="B75" s="7" t="s">
        <v>3</v>
      </c>
      <c r="C75" s="16">
        <v>20160</v>
      </c>
      <c r="D75" s="11" t="s">
        <v>4</v>
      </c>
    </row>
    <row r="76" ht="21">
      <c r="A76" s="8" t="s">
        <v>36</v>
      </c>
    </row>
    <row r="77" ht="21">
      <c r="A77" s="8" t="s">
        <v>762</v>
      </c>
    </row>
    <row r="78" ht="21">
      <c r="A78" s="1" t="s">
        <v>187</v>
      </c>
    </row>
    <row r="80" spans="1:4" ht="21">
      <c r="A80" s="2" t="s">
        <v>55</v>
      </c>
      <c r="B80" s="7" t="s">
        <v>3</v>
      </c>
      <c r="C80" s="16">
        <v>36000</v>
      </c>
      <c r="D80" s="11" t="s">
        <v>4</v>
      </c>
    </row>
    <row r="81" ht="21">
      <c r="A81" s="8" t="s">
        <v>289</v>
      </c>
    </row>
    <row r="82" ht="21">
      <c r="A82" s="8" t="s">
        <v>288</v>
      </c>
    </row>
    <row r="83" ht="21">
      <c r="A83" s="8" t="s">
        <v>187</v>
      </c>
    </row>
    <row r="84" ht="21">
      <c r="A84" s="8"/>
    </row>
    <row r="85" spans="1:4" ht="21">
      <c r="A85" s="13" t="s">
        <v>57</v>
      </c>
      <c r="B85" s="7" t="s">
        <v>2</v>
      </c>
      <c r="C85" s="19">
        <f>SUM(C86+C93+C112)</f>
        <v>115000</v>
      </c>
      <c r="D85" s="11" t="s">
        <v>4</v>
      </c>
    </row>
    <row r="86" spans="1:4" ht="21">
      <c r="A86" s="2" t="s">
        <v>58</v>
      </c>
      <c r="B86" s="7" t="s">
        <v>3</v>
      </c>
      <c r="C86" s="19">
        <v>10000</v>
      </c>
      <c r="D86" s="11" t="s">
        <v>4</v>
      </c>
    </row>
    <row r="87" ht="21">
      <c r="A87" s="8" t="s">
        <v>90</v>
      </c>
    </row>
    <row r="88" ht="21">
      <c r="A88" s="8" t="s">
        <v>115</v>
      </c>
    </row>
    <row r="89" ht="21">
      <c r="A89" s="8" t="s">
        <v>145</v>
      </c>
    </row>
    <row r="90" ht="21">
      <c r="A90" s="8" t="s">
        <v>187</v>
      </c>
    </row>
    <row r="91" ht="21">
      <c r="A91" s="8"/>
    </row>
    <row r="92" ht="21">
      <c r="A92" s="2" t="s">
        <v>116</v>
      </c>
    </row>
    <row r="93" spans="2:4" ht="21">
      <c r="B93" s="7" t="s">
        <v>3</v>
      </c>
      <c r="C93" s="19">
        <f>SUM(C96+C105)</f>
        <v>80000</v>
      </c>
      <c r="D93" s="11" t="s">
        <v>4</v>
      </c>
    </row>
    <row r="94" ht="21">
      <c r="A94" s="8" t="s">
        <v>40</v>
      </c>
    </row>
    <row r="95" spans="1:4" ht="21">
      <c r="A95" s="2" t="s">
        <v>91</v>
      </c>
      <c r="C95" s="16" t="s">
        <v>0</v>
      </c>
      <c r="D95" s="11" t="s">
        <v>0</v>
      </c>
    </row>
    <row r="96" spans="2:4" ht="21">
      <c r="B96" s="7" t="s">
        <v>3</v>
      </c>
      <c r="C96" s="16">
        <v>50000</v>
      </c>
      <c r="D96" s="11" t="s">
        <v>4</v>
      </c>
    </row>
    <row r="97" ht="21">
      <c r="A97" s="8" t="s">
        <v>41</v>
      </c>
    </row>
    <row r="98" ht="21">
      <c r="A98" s="8" t="s">
        <v>117</v>
      </c>
    </row>
    <row r="99" ht="21">
      <c r="A99" s="8" t="s">
        <v>240</v>
      </c>
    </row>
    <row r="100" ht="21">
      <c r="A100" s="8" t="s">
        <v>735</v>
      </c>
    </row>
    <row r="101" ht="21">
      <c r="A101" s="8" t="s">
        <v>736</v>
      </c>
    </row>
    <row r="102" ht="21">
      <c r="A102" s="8" t="s">
        <v>367</v>
      </c>
    </row>
    <row r="103" ht="21">
      <c r="A103" s="8" t="s">
        <v>187</v>
      </c>
    </row>
    <row r="104" spans="1:4" ht="21">
      <c r="A104" s="2" t="s">
        <v>816</v>
      </c>
      <c r="B104" s="7"/>
      <c r="C104" s="16"/>
      <c r="D104" s="11"/>
    </row>
    <row r="105" spans="1:4" ht="21">
      <c r="A105" s="2" t="s">
        <v>817</v>
      </c>
      <c r="B105" s="7" t="s">
        <v>3</v>
      </c>
      <c r="C105" s="16">
        <v>30000</v>
      </c>
      <c r="D105" s="11" t="s">
        <v>4</v>
      </c>
    </row>
    <row r="106" ht="21">
      <c r="A106" s="8" t="s">
        <v>819</v>
      </c>
    </row>
    <row r="107" ht="21">
      <c r="A107" s="8" t="s">
        <v>919</v>
      </c>
    </row>
    <row r="108" ht="21">
      <c r="A108" s="8" t="s">
        <v>818</v>
      </c>
    </row>
    <row r="109" ht="21">
      <c r="A109" s="8" t="s">
        <v>884</v>
      </c>
    </row>
    <row r="110" ht="21">
      <c r="A110" s="8" t="s">
        <v>527</v>
      </c>
    </row>
    <row r="111" ht="21">
      <c r="A111" s="1" t="s">
        <v>193</v>
      </c>
    </row>
    <row r="112" spans="1:4" ht="21">
      <c r="A112" s="2" t="s">
        <v>143</v>
      </c>
      <c r="B112" s="7" t="s">
        <v>3</v>
      </c>
      <c r="C112" s="16">
        <v>25000</v>
      </c>
      <c r="D112" s="11" t="s">
        <v>4</v>
      </c>
    </row>
    <row r="113" ht="21">
      <c r="A113" s="8" t="s">
        <v>868</v>
      </c>
    </row>
    <row r="114" ht="21">
      <c r="A114" s="8" t="s">
        <v>820</v>
      </c>
    </row>
    <row r="115" ht="21">
      <c r="A115" s="8" t="s">
        <v>829</v>
      </c>
    </row>
    <row r="116" ht="21">
      <c r="A116" s="8" t="s">
        <v>830</v>
      </c>
    </row>
    <row r="117" ht="21">
      <c r="A117" s="8" t="s">
        <v>739</v>
      </c>
    </row>
    <row r="118" ht="21">
      <c r="A118" s="8" t="s">
        <v>373</v>
      </c>
    </row>
    <row r="119" ht="21">
      <c r="A119" s="1" t="s">
        <v>187</v>
      </c>
    </row>
    <row r="121" spans="1:4" ht="21">
      <c r="A121" s="13" t="s">
        <v>76</v>
      </c>
      <c r="B121" s="7" t="s">
        <v>2</v>
      </c>
      <c r="C121" s="19">
        <f>SUM(C122+C129+C136+C142+C149+C155)</f>
        <v>210000</v>
      </c>
      <c r="D121" s="11" t="s">
        <v>4</v>
      </c>
    </row>
    <row r="122" spans="1:4" ht="21">
      <c r="A122" s="2" t="s">
        <v>66</v>
      </c>
      <c r="B122" s="7" t="s">
        <v>3</v>
      </c>
      <c r="C122" s="16">
        <v>20000</v>
      </c>
      <c r="D122" s="11" t="s">
        <v>4</v>
      </c>
    </row>
    <row r="123" ht="21">
      <c r="A123" s="8" t="s">
        <v>45</v>
      </c>
    </row>
    <row r="124" ht="21">
      <c r="A124" s="8" t="s">
        <v>827</v>
      </c>
    </row>
    <row r="125" ht="21">
      <c r="A125" s="8" t="s">
        <v>742</v>
      </c>
    </row>
    <row r="126" ht="21">
      <c r="A126" s="8" t="s">
        <v>743</v>
      </c>
    </row>
    <row r="127" ht="21">
      <c r="A127" s="1" t="s">
        <v>187</v>
      </c>
    </row>
    <row r="129" spans="1:4" ht="21">
      <c r="A129" s="2" t="s">
        <v>67</v>
      </c>
      <c r="B129" s="7" t="s">
        <v>3</v>
      </c>
      <c r="C129" s="16">
        <v>90000</v>
      </c>
      <c r="D129" s="11" t="s">
        <v>4</v>
      </c>
    </row>
    <row r="130" ht="21">
      <c r="A130" s="8" t="s">
        <v>271</v>
      </c>
    </row>
    <row r="131" ht="21">
      <c r="A131" s="8" t="s">
        <v>744</v>
      </c>
    </row>
    <row r="132" ht="21">
      <c r="A132" s="8" t="s">
        <v>742</v>
      </c>
    </row>
    <row r="133" ht="21">
      <c r="A133" s="8" t="s">
        <v>743</v>
      </c>
    </row>
    <row r="134" ht="21">
      <c r="A134" s="1" t="s">
        <v>187</v>
      </c>
    </row>
    <row r="136" spans="1:4" ht="21">
      <c r="A136" s="2" t="s">
        <v>941</v>
      </c>
      <c r="B136" s="7" t="s">
        <v>3</v>
      </c>
      <c r="C136" s="16">
        <v>40000</v>
      </c>
      <c r="D136" s="11" t="s">
        <v>4</v>
      </c>
    </row>
    <row r="137" ht="21">
      <c r="A137" s="8" t="s">
        <v>828</v>
      </c>
    </row>
    <row r="138" ht="21">
      <c r="A138" s="8" t="s">
        <v>742</v>
      </c>
    </row>
    <row r="139" ht="21">
      <c r="A139" s="8" t="s">
        <v>743</v>
      </c>
    </row>
    <row r="140" ht="21">
      <c r="A140" s="8" t="s">
        <v>193</v>
      </c>
    </row>
    <row r="142" spans="1:4" ht="21">
      <c r="A142" s="2" t="s">
        <v>94</v>
      </c>
      <c r="B142" s="7" t="s">
        <v>3</v>
      </c>
      <c r="C142" s="16">
        <v>25000</v>
      </c>
      <c r="D142" s="11" t="s">
        <v>4</v>
      </c>
    </row>
    <row r="143" ht="21">
      <c r="A143" s="8" t="s">
        <v>528</v>
      </c>
    </row>
    <row r="144" ht="21">
      <c r="A144" s="8" t="s">
        <v>779</v>
      </c>
    </row>
    <row r="145" ht="21">
      <c r="A145" s="8" t="s">
        <v>742</v>
      </c>
    </row>
    <row r="146" ht="21">
      <c r="A146" s="8" t="s">
        <v>743</v>
      </c>
    </row>
    <row r="147" ht="21">
      <c r="A147" s="1" t="s">
        <v>187</v>
      </c>
    </row>
    <row r="149" spans="1:4" ht="21">
      <c r="A149" s="2" t="s">
        <v>69</v>
      </c>
      <c r="B149" s="7" t="s">
        <v>3</v>
      </c>
      <c r="C149" s="16">
        <v>25000</v>
      </c>
      <c r="D149" s="11" t="s">
        <v>4</v>
      </c>
    </row>
    <row r="150" ht="21">
      <c r="A150" s="8" t="s">
        <v>939</v>
      </c>
    </row>
    <row r="151" ht="21">
      <c r="A151" s="8" t="s">
        <v>742</v>
      </c>
    </row>
    <row r="152" ht="21">
      <c r="A152" s="8" t="s">
        <v>743</v>
      </c>
    </row>
    <row r="153" ht="21">
      <c r="A153" s="1" t="s">
        <v>187</v>
      </c>
    </row>
    <row r="155" spans="1:4" ht="21">
      <c r="A155" s="2" t="s">
        <v>194</v>
      </c>
      <c r="B155" s="7" t="s">
        <v>3</v>
      </c>
      <c r="C155" s="16">
        <v>10000</v>
      </c>
      <c r="D155" s="11" t="s">
        <v>4</v>
      </c>
    </row>
    <row r="156" ht="21">
      <c r="A156" s="8" t="s">
        <v>48</v>
      </c>
    </row>
    <row r="157" ht="21">
      <c r="A157" s="8" t="s">
        <v>773</v>
      </c>
    </row>
    <row r="158" ht="21">
      <c r="A158" s="8" t="s">
        <v>742</v>
      </c>
    </row>
    <row r="159" ht="21">
      <c r="A159" s="8" t="s">
        <v>743</v>
      </c>
    </row>
    <row r="160" ht="21">
      <c r="A160" s="1" t="s">
        <v>187</v>
      </c>
    </row>
    <row r="162" spans="1:4" ht="21">
      <c r="A162" s="13" t="s">
        <v>77</v>
      </c>
      <c r="B162" s="7" t="s">
        <v>2</v>
      </c>
      <c r="C162" s="19">
        <f>SUM(C163+C168)</f>
        <v>305000</v>
      </c>
      <c r="D162" s="11" t="s">
        <v>4</v>
      </c>
    </row>
    <row r="163" spans="1:4" ht="21">
      <c r="A163" s="2" t="s">
        <v>72</v>
      </c>
      <c r="B163" s="7" t="s">
        <v>3</v>
      </c>
      <c r="C163" s="16">
        <v>300000</v>
      </c>
      <c r="D163" s="11" t="s">
        <v>4</v>
      </c>
    </row>
    <row r="164" ht="21">
      <c r="A164" s="8" t="s">
        <v>831</v>
      </c>
    </row>
    <row r="165" ht="21">
      <c r="A165" s="8" t="s">
        <v>832</v>
      </c>
    </row>
    <row r="166" ht="21">
      <c r="A166" s="1" t="s">
        <v>187</v>
      </c>
    </row>
    <row r="167" spans="1:3" ht="21">
      <c r="A167" s="8"/>
      <c r="B167" s="9"/>
      <c r="C167" s="18"/>
    </row>
    <row r="168" spans="1:4" ht="21">
      <c r="A168" s="2" t="s">
        <v>833</v>
      </c>
      <c r="B168" s="7" t="s">
        <v>3</v>
      </c>
      <c r="C168" s="16">
        <v>5000</v>
      </c>
      <c r="D168" s="11" t="s">
        <v>4</v>
      </c>
    </row>
    <row r="169" ht="21">
      <c r="A169" s="8" t="s">
        <v>150</v>
      </c>
    </row>
    <row r="170" ht="21">
      <c r="A170" s="1" t="s">
        <v>187</v>
      </c>
    </row>
    <row r="172" spans="1:4" ht="21">
      <c r="A172" s="13" t="s">
        <v>63</v>
      </c>
      <c r="B172" s="7" t="s">
        <v>2</v>
      </c>
      <c r="C172" s="19">
        <f>SUM(C173)</f>
        <v>26350</v>
      </c>
      <c r="D172" s="11" t="s">
        <v>4</v>
      </c>
    </row>
    <row r="173" spans="1:4" ht="21">
      <c r="A173" s="13" t="s">
        <v>64</v>
      </c>
      <c r="B173" s="7" t="s">
        <v>2</v>
      </c>
      <c r="C173" s="19">
        <f>SUM(C174)</f>
        <v>26350</v>
      </c>
      <c r="D173" s="11" t="s">
        <v>4</v>
      </c>
    </row>
    <row r="174" spans="1:4" ht="21">
      <c r="A174" s="13" t="s">
        <v>81</v>
      </c>
      <c r="B174" s="7" t="s">
        <v>2</v>
      </c>
      <c r="C174" s="19">
        <f>SUM(C175+C194)</f>
        <v>26350</v>
      </c>
      <c r="D174" s="11" t="s">
        <v>4</v>
      </c>
    </row>
    <row r="175" spans="1:4" ht="21">
      <c r="A175" s="2" t="s">
        <v>78</v>
      </c>
      <c r="B175" s="7" t="s">
        <v>3</v>
      </c>
      <c r="C175" s="19">
        <f>SUM(C176+C186)</f>
        <v>5350</v>
      </c>
      <c r="D175" s="11" t="s">
        <v>4</v>
      </c>
    </row>
    <row r="176" spans="1:4" ht="21">
      <c r="A176" s="2" t="s">
        <v>531</v>
      </c>
      <c r="B176" s="7" t="s">
        <v>3</v>
      </c>
      <c r="C176" s="26">
        <v>4000</v>
      </c>
      <c r="D176" s="11" t="s">
        <v>4</v>
      </c>
    </row>
    <row r="177" ht="21">
      <c r="A177" s="8" t="s">
        <v>885</v>
      </c>
    </row>
    <row r="178" ht="21">
      <c r="A178" s="8" t="s">
        <v>886</v>
      </c>
    </row>
    <row r="179" ht="21">
      <c r="A179" s="8" t="s">
        <v>920</v>
      </c>
    </row>
    <row r="180" ht="21">
      <c r="A180" s="1" t="s">
        <v>900</v>
      </c>
    </row>
    <row r="181" ht="21">
      <c r="A181" s="8" t="s">
        <v>750</v>
      </c>
    </row>
    <row r="182" ht="21">
      <c r="A182" s="1" t="s">
        <v>193</v>
      </c>
    </row>
    <row r="186" spans="1:4" ht="21">
      <c r="A186" s="2" t="s">
        <v>377</v>
      </c>
      <c r="B186" s="7" t="s">
        <v>3</v>
      </c>
      <c r="C186" s="26">
        <v>1350</v>
      </c>
      <c r="D186" s="11" t="s">
        <v>4</v>
      </c>
    </row>
    <row r="187" ht="21">
      <c r="A187" s="8" t="s">
        <v>874</v>
      </c>
    </row>
    <row r="188" ht="21">
      <c r="A188" s="8" t="s">
        <v>873</v>
      </c>
    </row>
    <row r="189" ht="21">
      <c r="A189" s="8" t="s">
        <v>898</v>
      </c>
    </row>
    <row r="190" ht="21">
      <c r="A190" s="1" t="s">
        <v>900</v>
      </c>
    </row>
    <row r="191" ht="21">
      <c r="A191" s="8" t="s">
        <v>750</v>
      </c>
    </row>
    <row r="192" ht="21">
      <c r="A192" s="1" t="s">
        <v>193</v>
      </c>
    </row>
    <row r="193" spans="1:4" ht="21">
      <c r="A193" s="1" t="s">
        <v>0</v>
      </c>
      <c r="B193" s="7"/>
      <c r="C193" s="19"/>
      <c r="D193" s="11"/>
    </row>
    <row r="194" spans="1:4" ht="21">
      <c r="A194" s="2" t="s">
        <v>529</v>
      </c>
      <c r="B194" s="7" t="s">
        <v>3</v>
      </c>
      <c r="C194" s="19">
        <f>SUM(C195)</f>
        <v>21000</v>
      </c>
      <c r="D194" s="11" t="s">
        <v>4</v>
      </c>
    </row>
    <row r="195" spans="1:4" ht="21">
      <c r="A195" s="2" t="s">
        <v>530</v>
      </c>
      <c r="B195" s="7" t="s">
        <v>3</v>
      </c>
      <c r="C195" s="16">
        <v>21000</v>
      </c>
      <c r="D195" s="11" t="s">
        <v>4</v>
      </c>
    </row>
    <row r="196" ht="21">
      <c r="A196" s="8" t="s">
        <v>535</v>
      </c>
    </row>
    <row r="197" ht="21">
      <c r="A197" s="8" t="s">
        <v>536</v>
      </c>
    </row>
    <row r="198" ht="21">
      <c r="A198" s="17" t="s">
        <v>532</v>
      </c>
    </row>
    <row r="199" ht="21">
      <c r="A199" s="17" t="s">
        <v>537</v>
      </c>
    </row>
    <row r="200" ht="21">
      <c r="A200" s="17" t="s">
        <v>538</v>
      </c>
    </row>
    <row r="201" ht="21">
      <c r="A201" s="17" t="s">
        <v>539</v>
      </c>
    </row>
    <row r="202" ht="21">
      <c r="A202" s="17" t="s">
        <v>540</v>
      </c>
    </row>
    <row r="203" ht="21">
      <c r="A203" s="17" t="s">
        <v>541</v>
      </c>
    </row>
    <row r="204" ht="21">
      <c r="A204" s="17" t="s">
        <v>542</v>
      </c>
    </row>
    <row r="205" ht="21">
      <c r="A205" s="17" t="s">
        <v>543</v>
      </c>
    </row>
    <row r="206" ht="21">
      <c r="A206" s="17" t="s">
        <v>544</v>
      </c>
    </row>
    <row r="207" ht="21">
      <c r="A207" s="1" t="s">
        <v>258</v>
      </c>
    </row>
    <row r="208" ht="21">
      <c r="A208" s="1" t="s">
        <v>259</v>
      </c>
    </row>
    <row r="209" ht="21">
      <c r="A209" s="1" t="s">
        <v>408</v>
      </c>
    </row>
    <row r="210" ht="21">
      <c r="A210" s="1" t="s">
        <v>260</v>
      </c>
    </row>
    <row r="211" ht="21">
      <c r="A211" s="1" t="s">
        <v>256</v>
      </c>
    </row>
    <row r="212" ht="21">
      <c r="A212" s="1" t="s">
        <v>257</v>
      </c>
    </row>
    <row r="213" ht="21">
      <c r="A213" s="1" t="s">
        <v>409</v>
      </c>
    </row>
    <row r="214" ht="21">
      <c r="A214" s="1" t="s">
        <v>754</v>
      </c>
    </row>
    <row r="215" ht="21">
      <c r="A215" s="8" t="s">
        <v>750</v>
      </c>
    </row>
    <row r="216" ht="21">
      <c r="A216" s="1" t="s">
        <v>193</v>
      </c>
    </row>
    <row r="218" spans="1:4" ht="21" customHeight="1">
      <c r="A218" s="13" t="s">
        <v>83</v>
      </c>
      <c r="B218" s="7" t="s">
        <v>2</v>
      </c>
      <c r="C218" s="19">
        <f>SUM(C219)</f>
        <v>0</v>
      </c>
      <c r="D218" s="11" t="s">
        <v>4</v>
      </c>
    </row>
    <row r="219" spans="1:4" ht="21" customHeight="1">
      <c r="A219" s="13" t="s">
        <v>86</v>
      </c>
      <c r="B219" s="7" t="s">
        <v>2</v>
      </c>
      <c r="C219" s="19">
        <v>0</v>
      </c>
      <c r="D219" s="11" t="s">
        <v>4</v>
      </c>
    </row>
    <row r="221" spans="1:4" ht="21">
      <c r="A221" s="13" t="s">
        <v>84</v>
      </c>
      <c r="B221" s="7" t="s">
        <v>2</v>
      </c>
      <c r="C221" s="19">
        <f>SUM(C222)</f>
        <v>0</v>
      </c>
      <c r="D221" s="11" t="s">
        <v>4</v>
      </c>
    </row>
    <row r="222" spans="1:4" ht="21">
      <c r="A222" s="13" t="s">
        <v>85</v>
      </c>
      <c r="B222" s="7" t="s">
        <v>2</v>
      </c>
      <c r="C222" s="19">
        <v>0</v>
      </c>
      <c r="D222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7" useFirstPageNumber="1" horizontalDpi="600" verticalDpi="600" orientation="portrait" paperSize="9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8"/>
  <sheetViews>
    <sheetView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5"/>
      <c r="B4" s="5"/>
    </row>
    <row r="5" spans="1:7" ht="23.25" customHeight="1">
      <c r="A5" s="434" t="s">
        <v>185</v>
      </c>
      <c r="B5" s="434"/>
      <c r="C5" s="441"/>
      <c r="D5" s="378"/>
      <c r="E5" s="3"/>
      <c r="F5" s="3"/>
      <c r="G5" s="4"/>
    </row>
    <row r="6" spans="1:7" ht="23.25" customHeight="1">
      <c r="A6" s="12" t="s">
        <v>196</v>
      </c>
      <c r="B6" s="7" t="s">
        <v>2</v>
      </c>
      <c r="C6" s="19">
        <f>SUM(C7+C12+C27+C216+C223)</f>
        <v>3186900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f>SUM(C9+C10)</f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SUM(C13+C25)</f>
        <v>100000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SUM(C14+C15+C24)</f>
        <v>100000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SUM(C16)</f>
        <v>100000</v>
      </c>
      <c r="D15" s="11" t="s">
        <v>4</v>
      </c>
    </row>
    <row r="16" spans="1:4" ht="21">
      <c r="A16" s="2" t="s">
        <v>834</v>
      </c>
      <c r="B16" s="7" t="s">
        <v>3</v>
      </c>
      <c r="C16" s="16">
        <v>100000</v>
      </c>
      <c r="D16" s="11" t="s">
        <v>4</v>
      </c>
    </row>
    <row r="17" ht="21">
      <c r="A17" s="8" t="s">
        <v>868</v>
      </c>
    </row>
    <row r="18" ht="21">
      <c r="A18" s="8" t="s">
        <v>835</v>
      </c>
    </row>
    <row r="19" ht="21">
      <c r="A19" s="8" t="s">
        <v>836</v>
      </c>
    </row>
    <row r="20" ht="21">
      <c r="A20" s="8" t="s">
        <v>739</v>
      </c>
    </row>
    <row r="21" ht="21">
      <c r="A21" s="8" t="s">
        <v>373</v>
      </c>
    </row>
    <row r="22" ht="21">
      <c r="A22" s="8" t="s">
        <v>193</v>
      </c>
    </row>
    <row r="23" spans="1:4" ht="21">
      <c r="A23" s="13"/>
      <c r="B23" s="7"/>
      <c r="C23" s="19"/>
      <c r="D23" s="11"/>
    </row>
    <row r="24" spans="1:4" ht="21">
      <c r="A24" s="13" t="s">
        <v>76</v>
      </c>
      <c r="B24" s="7" t="s">
        <v>2</v>
      </c>
      <c r="C24" s="19">
        <v>0</v>
      </c>
      <c r="D24" s="11" t="s">
        <v>4</v>
      </c>
    </row>
    <row r="25" spans="1:4" ht="21">
      <c r="A25" s="13" t="s">
        <v>77</v>
      </c>
      <c r="B25" s="7" t="s">
        <v>2</v>
      </c>
      <c r="C25" s="19">
        <v>0</v>
      </c>
      <c r="D25" s="11" t="s">
        <v>4</v>
      </c>
    </row>
    <row r="27" spans="1:4" ht="21">
      <c r="A27" s="13" t="s">
        <v>63</v>
      </c>
      <c r="B27" s="7" t="s">
        <v>2</v>
      </c>
      <c r="C27" s="19">
        <f>SUM(C28)</f>
        <v>2854800</v>
      </c>
      <c r="D27" s="11" t="s">
        <v>4</v>
      </c>
    </row>
    <row r="28" spans="1:4" ht="21">
      <c r="A28" s="13" t="s">
        <v>64</v>
      </c>
      <c r="B28" s="7" t="s">
        <v>2</v>
      </c>
      <c r="C28" s="19">
        <f>SUM(C29+C30)</f>
        <v>2854800</v>
      </c>
      <c r="D28" s="11" t="s">
        <v>4</v>
      </c>
    </row>
    <row r="29" spans="1:4" ht="21">
      <c r="A29" s="13" t="s">
        <v>81</v>
      </c>
      <c r="B29" s="7" t="s">
        <v>2</v>
      </c>
      <c r="C29" s="19">
        <v>0</v>
      </c>
      <c r="D29" s="11" t="s">
        <v>4</v>
      </c>
    </row>
    <row r="30" spans="1:4" ht="21">
      <c r="A30" s="13" t="s">
        <v>195</v>
      </c>
      <c r="B30" s="7" t="s">
        <v>2</v>
      </c>
      <c r="C30" s="19">
        <f>SUM(C31+C173)</f>
        <v>2854800</v>
      </c>
      <c r="D30" s="11" t="s">
        <v>4</v>
      </c>
    </row>
    <row r="31" spans="1:4" ht="21">
      <c r="A31" s="2" t="s">
        <v>198</v>
      </c>
      <c r="B31" s="7" t="s">
        <v>3</v>
      </c>
      <c r="C31" s="19">
        <f>SUM(C33+C43+C54+C64+C76+C84+C98+C106+C116+C127+C136+C145+C156+C166)</f>
        <v>2329200</v>
      </c>
      <c r="D31" s="11" t="s">
        <v>4</v>
      </c>
    </row>
    <row r="32" spans="1:4" ht="21">
      <c r="A32" s="8" t="s">
        <v>663</v>
      </c>
      <c r="B32" s="7"/>
      <c r="C32" s="19"/>
      <c r="D32" s="11"/>
    </row>
    <row r="33" spans="1:4" ht="21">
      <c r="A33" s="2" t="s">
        <v>545</v>
      </c>
      <c r="B33" s="7" t="s">
        <v>3</v>
      </c>
      <c r="C33" s="24">
        <v>57700</v>
      </c>
      <c r="D33" s="11" t="s">
        <v>4</v>
      </c>
    </row>
    <row r="34" spans="1:3" ht="21">
      <c r="A34" s="8" t="s">
        <v>546</v>
      </c>
      <c r="B34" s="9"/>
      <c r="C34" s="23"/>
    </row>
    <row r="35" spans="1:3" ht="21">
      <c r="A35" s="8" t="s">
        <v>552</v>
      </c>
      <c r="B35" s="9"/>
      <c r="C35" s="23"/>
    </row>
    <row r="36" spans="1:3" ht="21">
      <c r="A36" s="8" t="s">
        <v>547</v>
      </c>
      <c r="B36" s="9"/>
      <c r="C36" s="23"/>
    </row>
    <row r="37" spans="1:3" ht="21">
      <c r="A37" s="8"/>
      <c r="B37" s="9"/>
      <c r="C37" s="23"/>
    </row>
    <row r="38" spans="1:3" ht="21">
      <c r="A38" s="8" t="s">
        <v>548</v>
      </c>
      <c r="B38" s="20"/>
      <c r="C38" s="8"/>
    </row>
    <row r="39" spans="1:3" ht="21">
      <c r="A39" s="8" t="s">
        <v>549</v>
      </c>
      <c r="B39" s="20"/>
      <c r="C39" s="8"/>
    </row>
    <row r="40" spans="1:3" ht="21">
      <c r="A40" s="8" t="s">
        <v>550</v>
      </c>
      <c r="B40" s="20"/>
      <c r="C40" s="8"/>
    </row>
    <row r="41" spans="1:3" ht="21">
      <c r="A41" s="8" t="s">
        <v>193</v>
      </c>
      <c r="B41" s="20"/>
      <c r="C41" s="8"/>
    </row>
    <row r="42" spans="1:3" ht="21">
      <c r="A42" s="8"/>
      <c r="B42" s="20"/>
      <c r="C42" s="8"/>
    </row>
    <row r="43" spans="1:4" ht="21">
      <c r="A43" s="2" t="s">
        <v>551</v>
      </c>
      <c r="B43" s="7" t="s">
        <v>3</v>
      </c>
      <c r="C43" s="19">
        <v>90900</v>
      </c>
      <c r="D43" s="11" t="s">
        <v>4</v>
      </c>
    </row>
    <row r="44" spans="1:4" ht="21">
      <c r="A44" s="8" t="s">
        <v>553</v>
      </c>
      <c r="B44" s="7"/>
      <c r="C44" s="19"/>
      <c r="D44" s="11"/>
    </row>
    <row r="45" spans="1:4" ht="21">
      <c r="A45" s="8" t="s">
        <v>554</v>
      </c>
      <c r="B45" s="7"/>
      <c r="C45" s="19"/>
      <c r="D45" s="11"/>
    </row>
    <row r="46" spans="1:4" ht="21">
      <c r="A46" s="8" t="s">
        <v>555</v>
      </c>
      <c r="B46" s="7"/>
      <c r="C46" s="19"/>
      <c r="D46" s="11"/>
    </row>
    <row r="47" spans="1:4" ht="21">
      <c r="A47" s="8" t="s">
        <v>556</v>
      </c>
      <c r="B47" s="7"/>
      <c r="C47" s="19"/>
      <c r="D47" s="11"/>
    </row>
    <row r="48" spans="1:4" ht="21">
      <c r="A48" s="8" t="s">
        <v>560</v>
      </c>
      <c r="B48" s="7"/>
      <c r="C48" s="19"/>
      <c r="D48" s="11"/>
    </row>
    <row r="49" spans="1:4" ht="21">
      <c r="A49" s="8" t="s">
        <v>558</v>
      </c>
      <c r="B49" s="7"/>
      <c r="C49" s="19"/>
      <c r="D49" s="11"/>
    </row>
    <row r="50" spans="1:4" ht="21">
      <c r="A50" s="8" t="s">
        <v>559</v>
      </c>
      <c r="B50" s="7"/>
      <c r="C50" s="19"/>
      <c r="D50" s="11"/>
    </row>
    <row r="51" spans="1:4" ht="21">
      <c r="A51" s="8" t="s">
        <v>557</v>
      </c>
      <c r="B51" s="7"/>
      <c r="C51" s="19"/>
      <c r="D51" s="11"/>
    </row>
    <row r="52" spans="1:4" ht="21">
      <c r="A52" s="8" t="s">
        <v>193</v>
      </c>
      <c r="B52" s="7"/>
      <c r="C52" s="19"/>
      <c r="D52" s="11"/>
    </row>
    <row r="53" spans="1:4" ht="21">
      <c r="A53" s="8"/>
      <c r="B53" s="7"/>
      <c r="C53" s="19"/>
      <c r="D53" s="11"/>
    </row>
    <row r="54" spans="1:4" ht="21">
      <c r="A54" s="2" t="s">
        <v>561</v>
      </c>
      <c r="B54" s="7" t="s">
        <v>3</v>
      </c>
      <c r="C54" s="19">
        <v>150000</v>
      </c>
      <c r="D54" s="11" t="s">
        <v>4</v>
      </c>
    </row>
    <row r="55" spans="1:4" ht="21">
      <c r="A55" s="2" t="s">
        <v>309</v>
      </c>
      <c r="B55" s="7"/>
      <c r="C55" s="19"/>
      <c r="D55" s="11"/>
    </row>
    <row r="56" spans="1:3" ht="21">
      <c r="A56" s="8" t="s">
        <v>707</v>
      </c>
      <c r="B56" s="9"/>
      <c r="C56" s="18"/>
    </row>
    <row r="57" spans="1:3" ht="21">
      <c r="A57" s="8" t="s">
        <v>562</v>
      </c>
      <c r="B57" s="9"/>
      <c r="C57" s="18"/>
    </row>
    <row r="58" spans="1:3" ht="21">
      <c r="A58" s="8" t="s">
        <v>563</v>
      </c>
      <c r="B58" s="9"/>
      <c r="C58" s="18"/>
    </row>
    <row r="59" spans="1:3" ht="21">
      <c r="A59" s="8" t="s">
        <v>564</v>
      </c>
      <c r="B59" s="9"/>
      <c r="C59" s="18"/>
    </row>
    <row r="60" spans="1:3" ht="21">
      <c r="A60" s="8" t="s">
        <v>565</v>
      </c>
      <c r="B60" s="9"/>
      <c r="C60" s="18"/>
    </row>
    <row r="61" spans="1:3" ht="21">
      <c r="A61" s="8" t="s">
        <v>566</v>
      </c>
      <c r="B61" s="9"/>
      <c r="C61" s="18"/>
    </row>
    <row r="62" spans="1:3" ht="21">
      <c r="A62" s="8" t="s">
        <v>193</v>
      </c>
      <c r="B62" s="9"/>
      <c r="C62" s="18"/>
    </row>
    <row r="63" spans="1:4" ht="21">
      <c r="A63" s="8"/>
      <c r="B63" s="7"/>
      <c r="C63" s="19"/>
      <c r="D63" s="11"/>
    </row>
    <row r="64" spans="1:4" ht="21">
      <c r="A64" s="2" t="s">
        <v>567</v>
      </c>
      <c r="B64" s="7" t="s">
        <v>3</v>
      </c>
      <c r="C64" s="19">
        <v>150000</v>
      </c>
      <c r="D64" s="11" t="s">
        <v>4</v>
      </c>
    </row>
    <row r="65" spans="1:4" ht="21">
      <c r="A65" s="8" t="s">
        <v>572</v>
      </c>
      <c r="B65" s="7"/>
      <c r="C65" s="19"/>
      <c r="D65" s="11"/>
    </row>
    <row r="66" spans="1:4" ht="21">
      <c r="A66" s="8" t="s">
        <v>568</v>
      </c>
      <c r="B66" s="7"/>
      <c r="C66" s="19"/>
      <c r="D66" s="11"/>
    </row>
    <row r="67" spans="1:4" ht="21">
      <c r="A67" s="8" t="s">
        <v>569</v>
      </c>
      <c r="B67" s="7"/>
      <c r="C67" s="19"/>
      <c r="D67" s="11"/>
    </row>
    <row r="68" spans="1:4" ht="21">
      <c r="A68" s="8" t="s">
        <v>565</v>
      </c>
      <c r="B68" s="7"/>
      <c r="C68" s="19"/>
      <c r="D68" s="11"/>
    </row>
    <row r="69" spans="1:4" ht="21">
      <c r="A69" s="8" t="s">
        <v>570</v>
      </c>
      <c r="B69" s="7"/>
      <c r="C69" s="19"/>
      <c r="D69" s="11"/>
    </row>
    <row r="70" spans="1:4" ht="21">
      <c r="A70" s="8" t="s">
        <v>193</v>
      </c>
      <c r="B70" s="7"/>
      <c r="C70" s="19"/>
      <c r="D70" s="11"/>
    </row>
    <row r="71" spans="1:4" ht="21">
      <c r="A71" s="8"/>
      <c r="B71" s="7"/>
      <c r="C71" s="19"/>
      <c r="D71" s="11"/>
    </row>
    <row r="72" spans="1:4" ht="21">
      <c r="A72" s="8"/>
      <c r="B72" s="7"/>
      <c r="C72" s="19"/>
      <c r="D72" s="11"/>
    </row>
    <row r="73" spans="1:4" ht="21">
      <c r="A73" s="8"/>
      <c r="B73" s="7"/>
      <c r="C73" s="19"/>
      <c r="D73" s="11"/>
    </row>
    <row r="74" spans="1:4" ht="21">
      <c r="A74" s="8"/>
      <c r="B74" s="7"/>
      <c r="C74" s="19"/>
      <c r="D74" s="11"/>
    </row>
    <row r="75" spans="1:4" ht="21">
      <c r="A75" s="2" t="s">
        <v>571</v>
      </c>
      <c r="B75" s="7"/>
      <c r="C75" s="19"/>
      <c r="D75" s="11"/>
    </row>
    <row r="76" spans="1:4" ht="21">
      <c r="A76" s="2" t="s">
        <v>0</v>
      </c>
      <c r="B76" s="7" t="s">
        <v>3</v>
      </c>
      <c r="C76" s="19">
        <v>67900</v>
      </c>
      <c r="D76" s="11" t="s">
        <v>4</v>
      </c>
    </row>
    <row r="77" spans="1:4" ht="21">
      <c r="A77" s="8" t="s">
        <v>573</v>
      </c>
      <c r="B77" s="7"/>
      <c r="C77" s="19"/>
      <c r="D77" s="11"/>
    </row>
    <row r="78" spans="1:4" ht="21">
      <c r="A78" s="8" t="s">
        <v>574</v>
      </c>
      <c r="B78" s="7"/>
      <c r="C78" s="19"/>
      <c r="D78" s="11"/>
    </row>
    <row r="79" spans="1:4" ht="21">
      <c r="A79" s="8" t="s">
        <v>575</v>
      </c>
      <c r="B79" s="7"/>
      <c r="C79" s="19"/>
      <c r="D79" s="11"/>
    </row>
    <row r="80" spans="1:4" ht="21">
      <c r="A80" s="8" t="s">
        <v>576</v>
      </c>
      <c r="B80" s="7"/>
      <c r="C80" s="19"/>
      <c r="D80" s="11"/>
    </row>
    <row r="81" spans="1:4" ht="21">
      <c r="A81" s="8" t="s">
        <v>577</v>
      </c>
      <c r="B81" s="7"/>
      <c r="C81" s="19"/>
      <c r="D81" s="11"/>
    </row>
    <row r="82" spans="1:4" ht="21">
      <c r="A82" s="8" t="s">
        <v>193</v>
      </c>
      <c r="B82" s="7"/>
      <c r="C82" s="19"/>
      <c r="D82" s="11"/>
    </row>
    <row r="83" spans="1:3" ht="21">
      <c r="A83" s="8"/>
      <c r="B83" s="20"/>
      <c r="C83" s="8"/>
    </row>
    <row r="84" spans="1:4" ht="21">
      <c r="A84" s="2" t="s">
        <v>578</v>
      </c>
      <c r="B84" s="7" t="s">
        <v>3</v>
      </c>
      <c r="C84" s="24">
        <v>150000</v>
      </c>
      <c r="D84" s="11" t="s">
        <v>4</v>
      </c>
    </row>
    <row r="85" spans="1:3" ht="21">
      <c r="A85" s="8" t="s">
        <v>579</v>
      </c>
      <c r="B85" s="20"/>
      <c r="C85" s="8"/>
    </row>
    <row r="86" spans="1:3" ht="21">
      <c r="A86" s="8" t="s">
        <v>580</v>
      </c>
      <c r="B86" s="20"/>
      <c r="C86" s="8"/>
    </row>
    <row r="87" spans="1:3" ht="21">
      <c r="A87" s="8" t="s">
        <v>581</v>
      </c>
      <c r="B87" s="20"/>
      <c r="C87" s="8"/>
    </row>
    <row r="88" spans="1:3" ht="21">
      <c r="A88" s="8" t="s">
        <v>582</v>
      </c>
      <c r="B88" s="20"/>
      <c r="C88" s="8"/>
    </row>
    <row r="89" spans="1:3" ht="21">
      <c r="A89" s="8" t="s">
        <v>583</v>
      </c>
      <c r="B89" s="20"/>
      <c r="C89" s="8"/>
    </row>
    <row r="90" spans="1:3" ht="21">
      <c r="A90" s="8" t="s">
        <v>584</v>
      </c>
      <c r="B90" s="20"/>
      <c r="C90" s="8"/>
    </row>
    <row r="91" spans="1:3" ht="21">
      <c r="A91" s="8" t="s">
        <v>585</v>
      </c>
      <c r="B91" s="20"/>
      <c r="C91" s="8"/>
    </row>
    <row r="92" spans="1:3" ht="21">
      <c r="A92" s="8" t="s">
        <v>586</v>
      </c>
      <c r="B92" s="20"/>
      <c r="C92" s="8"/>
    </row>
    <row r="93" spans="1:3" ht="21">
      <c r="A93" s="8" t="s">
        <v>587</v>
      </c>
      <c r="B93" s="20"/>
      <c r="C93" s="8"/>
    </row>
    <row r="94" spans="1:3" ht="21">
      <c r="A94" s="8" t="s">
        <v>565</v>
      </c>
      <c r="B94" s="20"/>
      <c r="C94" s="8"/>
    </row>
    <row r="95" spans="1:3" ht="21">
      <c r="A95" s="8" t="s">
        <v>588</v>
      </c>
      <c r="B95" s="20"/>
      <c r="C95" s="8"/>
    </row>
    <row r="96" spans="1:3" ht="21">
      <c r="A96" s="8" t="s">
        <v>193</v>
      </c>
      <c r="B96" s="20"/>
      <c r="C96" s="8"/>
    </row>
    <row r="97" spans="1:3" ht="21">
      <c r="A97" s="8"/>
      <c r="B97" s="20"/>
      <c r="C97" s="8"/>
    </row>
    <row r="98" spans="1:4" ht="21">
      <c r="A98" s="29" t="s">
        <v>589</v>
      </c>
      <c r="B98" s="7" t="s">
        <v>3</v>
      </c>
      <c r="C98" s="24">
        <v>80100</v>
      </c>
      <c r="D98" s="11" t="s">
        <v>4</v>
      </c>
    </row>
    <row r="99" spans="1:3" ht="21">
      <c r="A99" s="8" t="s">
        <v>590</v>
      </c>
      <c r="B99" s="20"/>
      <c r="C99" s="8"/>
    </row>
    <row r="100" spans="1:3" ht="21">
      <c r="A100" s="8" t="s">
        <v>591</v>
      </c>
      <c r="B100" s="20"/>
      <c r="C100" s="8"/>
    </row>
    <row r="101" spans="1:3" ht="21">
      <c r="A101" s="8" t="s">
        <v>592</v>
      </c>
      <c r="B101" s="20"/>
      <c r="C101" s="8"/>
    </row>
    <row r="102" spans="1:3" ht="21">
      <c r="A102" s="8" t="s">
        <v>593</v>
      </c>
      <c r="B102" s="20"/>
      <c r="C102" s="8"/>
    </row>
    <row r="103" spans="1:3" ht="21">
      <c r="A103" s="8" t="s">
        <v>193</v>
      </c>
      <c r="B103" s="20"/>
      <c r="C103" s="8"/>
    </row>
    <row r="104" spans="1:3" ht="21">
      <c r="A104" s="8"/>
      <c r="B104" s="20"/>
      <c r="C104" s="8"/>
    </row>
    <row r="105" spans="1:3" ht="21">
      <c r="A105" s="2" t="s">
        <v>599</v>
      </c>
      <c r="B105" s="20"/>
      <c r="C105" s="8"/>
    </row>
    <row r="106" spans="1:4" ht="21">
      <c r="A106" s="2" t="s">
        <v>0</v>
      </c>
      <c r="B106" s="7" t="s">
        <v>3</v>
      </c>
      <c r="C106" s="24">
        <v>90800</v>
      </c>
      <c r="D106" s="11" t="s">
        <v>4</v>
      </c>
    </row>
    <row r="107" spans="1:3" ht="21">
      <c r="A107" s="2" t="s">
        <v>594</v>
      </c>
      <c r="B107" s="20"/>
      <c r="C107" s="8"/>
    </row>
    <row r="108" spans="1:3" ht="21">
      <c r="A108" s="8" t="s">
        <v>595</v>
      </c>
      <c r="B108" s="20"/>
      <c r="C108" s="8"/>
    </row>
    <row r="109" spans="1:3" ht="21">
      <c r="A109" s="8" t="s">
        <v>596</v>
      </c>
      <c r="B109" s="20"/>
      <c r="C109" s="8"/>
    </row>
    <row r="110" spans="1:3" ht="21">
      <c r="A110" s="8" t="s">
        <v>597</v>
      </c>
      <c r="B110" s="20"/>
      <c r="C110" s="8"/>
    </row>
    <row r="111" spans="1:3" ht="21">
      <c r="A111" s="8" t="s">
        <v>559</v>
      </c>
      <c r="B111" s="20"/>
      <c r="C111" s="8"/>
    </row>
    <row r="112" spans="1:3" ht="21">
      <c r="A112" s="8" t="s">
        <v>598</v>
      </c>
      <c r="B112" s="20"/>
      <c r="C112" s="8"/>
    </row>
    <row r="113" spans="1:3" ht="21">
      <c r="A113" s="8" t="s">
        <v>193</v>
      </c>
      <c r="B113" s="20"/>
      <c r="C113" s="8"/>
    </row>
    <row r="114" spans="1:3" ht="21">
      <c r="A114" s="8"/>
      <c r="B114" s="20"/>
      <c r="C114" s="8"/>
    </row>
    <row r="115" spans="1:3" ht="21">
      <c r="A115" s="2" t="s">
        <v>600</v>
      </c>
      <c r="B115" s="20"/>
      <c r="C115" s="8"/>
    </row>
    <row r="116" spans="1:4" ht="21">
      <c r="A116" s="2" t="s">
        <v>0</v>
      </c>
      <c r="B116" s="7" t="s">
        <v>3</v>
      </c>
      <c r="C116" s="24">
        <v>58800</v>
      </c>
      <c r="D116" s="11" t="s">
        <v>4</v>
      </c>
    </row>
    <row r="117" spans="1:3" ht="21">
      <c r="A117" s="2" t="s">
        <v>601</v>
      </c>
      <c r="B117" s="20"/>
      <c r="C117" s="8"/>
    </row>
    <row r="118" spans="1:3" ht="21">
      <c r="A118" s="8" t="s">
        <v>602</v>
      </c>
      <c r="B118" s="20"/>
      <c r="C118" s="8"/>
    </row>
    <row r="119" spans="1:3" ht="21">
      <c r="A119" s="8" t="s">
        <v>603</v>
      </c>
      <c r="B119" s="20"/>
      <c r="C119" s="8"/>
    </row>
    <row r="120" spans="1:3" ht="21">
      <c r="A120" s="8" t="s">
        <v>604</v>
      </c>
      <c r="B120" s="20"/>
      <c r="C120" s="8"/>
    </row>
    <row r="121" spans="1:3" ht="21">
      <c r="A121" s="8" t="s">
        <v>606</v>
      </c>
      <c r="B121" s="20"/>
      <c r="C121" s="8"/>
    </row>
    <row r="122" spans="1:3" ht="21">
      <c r="A122" s="8" t="s">
        <v>607</v>
      </c>
      <c r="B122" s="20"/>
      <c r="C122" s="8"/>
    </row>
    <row r="123" spans="1:3" ht="21">
      <c r="A123" s="8" t="s">
        <v>605</v>
      </c>
      <c r="B123" s="20"/>
      <c r="C123" s="8"/>
    </row>
    <row r="124" spans="1:3" ht="21">
      <c r="A124" s="8" t="s">
        <v>193</v>
      </c>
      <c r="B124" s="20"/>
      <c r="C124" s="8"/>
    </row>
    <row r="125" spans="1:3" ht="21">
      <c r="A125" s="8"/>
      <c r="B125" s="20"/>
      <c r="C125" s="8"/>
    </row>
    <row r="126" spans="1:3" ht="21">
      <c r="A126" s="2" t="s">
        <v>608</v>
      </c>
      <c r="B126" s="20"/>
      <c r="C126" s="8"/>
    </row>
    <row r="127" spans="1:4" ht="21">
      <c r="A127" s="2" t="s">
        <v>0</v>
      </c>
      <c r="B127" s="7" t="s">
        <v>3</v>
      </c>
      <c r="C127" s="24">
        <v>149000</v>
      </c>
      <c r="D127" s="11" t="s">
        <v>4</v>
      </c>
    </row>
    <row r="128" spans="1:3" ht="21">
      <c r="A128" s="8" t="s">
        <v>609</v>
      </c>
      <c r="B128" s="20"/>
      <c r="C128" s="8"/>
    </row>
    <row r="129" spans="1:3" ht="21">
      <c r="A129" s="8" t="s">
        <v>610</v>
      </c>
      <c r="B129" s="20"/>
      <c r="C129" s="8"/>
    </row>
    <row r="130" spans="1:3" ht="21">
      <c r="A130" s="8" t="s">
        <v>611</v>
      </c>
      <c r="B130" s="20"/>
      <c r="C130" s="8"/>
    </row>
    <row r="131" spans="1:3" ht="21">
      <c r="A131" s="8" t="s">
        <v>565</v>
      </c>
      <c r="B131" s="20"/>
      <c r="C131" s="8"/>
    </row>
    <row r="132" spans="1:3" ht="21">
      <c r="A132" s="8" t="s">
        <v>612</v>
      </c>
      <c r="B132" s="20"/>
      <c r="C132" s="8"/>
    </row>
    <row r="133" spans="1:3" ht="21">
      <c r="A133" s="8" t="s">
        <v>193</v>
      </c>
      <c r="B133" s="20"/>
      <c r="C133" s="8"/>
    </row>
    <row r="134" spans="1:3" ht="21">
      <c r="A134" s="8"/>
      <c r="B134" s="20"/>
      <c r="C134" s="8"/>
    </row>
    <row r="135" spans="1:3" ht="21">
      <c r="A135" s="2" t="s">
        <v>613</v>
      </c>
      <c r="B135" s="20"/>
      <c r="C135" s="8"/>
    </row>
    <row r="136" spans="1:4" ht="21">
      <c r="A136" s="2" t="s">
        <v>0</v>
      </c>
      <c r="B136" s="7" t="s">
        <v>3</v>
      </c>
      <c r="C136" s="24">
        <v>150000</v>
      </c>
      <c r="D136" s="11" t="s">
        <v>4</v>
      </c>
    </row>
    <row r="137" spans="1:3" ht="21">
      <c r="A137" s="8" t="s">
        <v>614</v>
      </c>
      <c r="B137" s="20"/>
      <c r="C137" s="8"/>
    </row>
    <row r="138" spans="1:3" ht="21">
      <c r="A138" s="8" t="s">
        <v>615</v>
      </c>
      <c r="B138" s="20"/>
      <c r="C138" s="8"/>
    </row>
    <row r="139" spans="1:3" ht="21">
      <c r="A139" s="8" t="s">
        <v>616</v>
      </c>
      <c r="B139" s="20"/>
      <c r="C139" s="8"/>
    </row>
    <row r="140" spans="1:3" ht="21">
      <c r="A140" s="8" t="s">
        <v>617</v>
      </c>
      <c r="B140" s="20"/>
      <c r="C140" s="8"/>
    </row>
    <row r="141" spans="1:3" ht="21">
      <c r="A141" s="8" t="s">
        <v>565</v>
      </c>
      <c r="B141" s="20"/>
      <c r="C141" s="8"/>
    </row>
    <row r="142" spans="1:3" ht="21">
      <c r="A142" s="8" t="s">
        <v>618</v>
      </c>
      <c r="B142" s="20"/>
      <c r="C142" s="8"/>
    </row>
    <row r="143" spans="1:3" ht="21">
      <c r="A143" s="8" t="s">
        <v>193</v>
      </c>
      <c r="B143" s="20"/>
      <c r="C143" s="8"/>
    </row>
    <row r="144" spans="1:3" ht="21">
      <c r="A144" s="8"/>
      <c r="B144" s="20"/>
      <c r="C144" s="8"/>
    </row>
    <row r="145" spans="1:4" ht="21">
      <c r="A145" s="2" t="s">
        <v>619</v>
      </c>
      <c r="B145" s="7" t="s">
        <v>3</v>
      </c>
      <c r="C145" s="24">
        <v>148000</v>
      </c>
      <c r="D145" s="11" t="s">
        <v>4</v>
      </c>
    </row>
    <row r="146" spans="1:3" ht="21">
      <c r="A146" s="8" t="s">
        <v>620</v>
      </c>
      <c r="B146" s="20"/>
      <c r="C146" s="8"/>
    </row>
    <row r="147" spans="1:3" ht="21">
      <c r="A147" s="8" t="s">
        <v>621</v>
      </c>
      <c r="B147" s="20"/>
      <c r="C147" s="8"/>
    </row>
    <row r="148" spans="1:3" ht="21">
      <c r="A148" s="8"/>
      <c r="B148" s="20"/>
      <c r="C148" s="8"/>
    </row>
    <row r="149" spans="1:3" ht="21">
      <c r="A149" s="8" t="s">
        <v>622</v>
      </c>
      <c r="B149" s="20"/>
      <c r="C149" s="8"/>
    </row>
    <row r="150" spans="1:3" ht="21">
      <c r="A150" s="8" t="s">
        <v>559</v>
      </c>
      <c r="B150" s="20"/>
      <c r="C150" s="8"/>
    </row>
    <row r="151" spans="1:3" ht="21">
      <c r="A151" s="8" t="s">
        <v>565</v>
      </c>
      <c r="B151" s="20"/>
      <c r="C151" s="8"/>
    </row>
    <row r="152" spans="1:3" ht="21">
      <c r="A152" s="8" t="s">
        <v>623</v>
      </c>
      <c r="B152" s="20"/>
      <c r="C152" s="8"/>
    </row>
    <row r="153" spans="1:3" ht="21">
      <c r="A153" s="8" t="s">
        <v>193</v>
      </c>
      <c r="B153" s="20"/>
      <c r="C153" s="8"/>
    </row>
    <row r="154" spans="1:3" ht="21">
      <c r="A154" s="8"/>
      <c r="B154" s="20"/>
      <c r="C154" s="8"/>
    </row>
    <row r="155" spans="1:3" ht="21">
      <c r="A155" s="2" t="s">
        <v>624</v>
      </c>
      <c r="B155" s="20"/>
      <c r="C155" s="8"/>
    </row>
    <row r="156" spans="1:4" ht="21">
      <c r="A156" s="2" t="s">
        <v>0</v>
      </c>
      <c r="B156" s="7" t="s">
        <v>3</v>
      </c>
      <c r="C156" s="24">
        <v>149000</v>
      </c>
      <c r="D156" s="11" t="s">
        <v>4</v>
      </c>
    </row>
    <row r="157" spans="1:3" ht="21">
      <c r="A157" s="8" t="s">
        <v>625</v>
      </c>
      <c r="B157" s="20"/>
      <c r="C157" s="8"/>
    </row>
    <row r="158" spans="1:3" ht="21">
      <c r="A158" s="8" t="s">
        <v>626</v>
      </c>
      <c r="B158" s="20"/>
      <c r="C158" s="8"/>
    </row>
    <row r="159" spans="1:3" ht="21">
      <c r="A159" s="8" t="s">
        <v>627</v>
      </c>
      <c r="B159" s="20"/>
      <c r="C159" s="8"/>
    </row>
    <row r="160" spans="1:3" ht="21">
      <c r="A160" s="8" t="s">
        <v>576</v>
      </c>
      <c r="B160" s="20"/>
      <c r="C160" s="8"/>
    </row>
    <row r="161" spans="1:3" ht="21">
      <c r="A161" s="8" t="s">
        <v>565</v>
      </c>
      <c r="B161" s="20"/>
      <c r="C161" s="8"/>
    </row>
    <row r="162" spans="1:3" ht="21">
      <c r="A162" s="8" t="s">
        <v>628</v>
      </c>
      <c r="B162" s="20"/>
      <c r="C162" s="8" t="s">
        <v>0</v>
      </c>
    </row>
    <row r="163" spans="1:3" ht="21">
      <c r="A163" s="8" t="s">
        <v>193</v>
      </c>
      <c r="B163" s="20"/>
      <c r="C163" s="8" t="s">
        <v>0</v>
      </c>
    </row>
    <row r="164" spans="1:3" ht="21">
      <c r="A164" s="8"/>
      <c r="B164" s="20"/>
      <c r="C164" s="8"/>
    </row>
    <row r="165" spans="1:3" ht="21">
      <c r="A165" s="2" t="s">
        <v>661</v>
      </c>
      <c r="B165" s="20"/>
      <c r="C165" s="8"/>
    </row>
    <row r="166" spans="1:4" ht="21">
      <c r="A166" s="2" t="s">
        <v>0</v>
      </c>
      <c r="B166" s="7" t="s">
        <v>3</v>
      </c>
      <c r="C166" s="24">
        <v>837000</v>
      </c>
      <c r="D166" s="11" t="s">
        <v>4</v>
      </c>
    </row>
    <row r="167" spans="1:3" ht="21">
      <c r="A167" s="8" t="s">
        <v>710</v>
      </c>
      <c r="B167" s="20"/>
      <c r="C167" s="8"/>
    </row>
    <row r="168" spans="1:3" ht="21">
      <c r="A168" s="8" t="s">
        <v>708</v>
      </c>
      <c r="B168" s="20"/>
      <c r="C168" s="8"/>
    </row>
    <row r="169" spans="1:3" ht="21">
      <c r="A169" s="28" t="s">
        <v>709</v>
      </c>
      <c r="B169" s="20"/>
      <c r="C169" s="8"/>
    </row>
    <row r="170" spans="1:3" ht="21">
      <c r="A170" s="8" t="s">
        <v>662</v>
      </c>
      <c r="B170" s="20"/>
      <c r="C170" s="8"/>
    </row>
    <row r="171" spans="1:3" ht="21">
      <c r="A171" s="8" t="s">
        <v>193</v>
      </c>
      <c r="B171" s="20"/>
      <c r="C171" s="8"/>
    </row>
    <row r="172" spans="1:3" ht="21">
      <c r="A172" s="8"/>
      <c r="B172" s="20"/>
      <c r="C172" s="8"/>
    </row>
    <row r="173" spans="1:4" ht="21">
      <c r="A173" s="25" t="s">
        <v>837</v>
      </c>
      <c r="B173" s="7" t="s">
        <v>3</v>
      </c>
      <c r="C173" s="24">
        <f>SUM(C176+C186+C194+C201+C209)</f>
        <v>525600</v>
      </c>
      <c r="D173" s="11" t="s">
        <v>4</v>
      </c>
    </row>
    <row r="174" spans="1:4" ht="21">
      <c r="A174" s="27" t="s">
        <v>918</v>
      </c>
      <c r="B174" s="7"/>
      <c r="C174" s="24"/>
      <c r="D174" s="11"/>
    </row>
    <row r="175" spans="1:4" ht="21">
      <c r="A175" s="8" t="s">
        <v>629</v>
      </c>
      <c r="B175" s="7"/>
      <c r="C175" s="24"/>
      <c r="D175" s="11"/>
    </row>
    <row r="176" spans="1:4" ht="21">
      <c r="A176" s="2" t="s">
        <v>308</v>
      </c>
      <c r="B176" s="7" t="s">
        <v>3</v>
      </c>
      <c r="C176" s="16">
        <v>90400</v>
      </c>
      <c r="D176" s="11" t="s">
        <v>4</v>
      </c>
    </row>
    <row r="177" spans="1:4" ht="21">
      <c r="A177" s="13" t="s">
        <v>630</v>
      </c>
      <c r="B177" s="7"/>
      <c r="C177" s="16"/>
      <c r="D177" s="11"/>
    </row>
    <row r="178" spans="1:4" ht="21">
      <c r="A178" s="8" t="s">
        <v>631</v>
      </c>
      <c r="B178" s="7"/>
      <c r="C178" s="16"/>
      <c r="D178" s="11"/>
    </row>
    <row r="179" spans="1:3" ht="21">
      <c r="A179" s="8" t="s">
        <v>632</v>
      </c>
      <c r="B179" s="20"/>
      <c r="C179" s="8"/>
    </row>
    <row r="180" spans="1:3" ht="21">
      <c r="A180" s="8" t="s">
        <v>633</v>
      </c>
      <c r="B180" s="20"/>
      <c r="C180" s="8"/>
    </row>
    <row r="181" spans="1:3" ht="21">
      <c r="A181" s="8" t="s">
        <v>634</v>
      </c>
      <c r="B181" s="20"/>
      <c r="C181" s="8"/>
    </row>
    <row r="182" spans="1:3" ht="21">
      <c r="A182" s="8" t="s">
        <v>635</v>
      </c>
      <c r="B182" s="20"/>
      <c r="C182" s="8"/>
    </row>
    <row r="183" spans="1:3" ht="21">
      <c r="A183" s="8" t="s">
        <v>312</v>
      </c>
      <c r="B183" s="20"/>
      <c r="C183" s="8"/>
    </row>
    <row r="184" spans="1:3" ht="21">
      <c r="A184" s="8" t="s">
        <v>636</v>
      </c>
      <c r="B184" s="20"/>
      <c r="C184" s="8"/>
    </row>
    <row r="185" spans="1:3" ht="21">
      <c r="A185" s="8" t="s">
        <v>193</v>
      </c>
      <c r="B185" s="20"/>
      <c r="C185" s="8"/>
    </row>
    <row r="186" spans="1:4" ht="21">
      <c r="A186" s="2" t="s">
        <v>637</v>
      </c>
      <c r="B186" s="7" t="s">
        <v>3</v>
      </c>
      <c r="C186" s="16">
        <v>59600</v>
      </c>
      <c r="D186" s="11" t="s">
        <v>4</v>
      </c>
    </row>
    <row r="187" spans="1:4" ht="21">
      <c r="A187" s="8" t="s">
        <v>638</v>
      </c>
      <c r="B187" s="7"/>
      <c r="C187" s="16"/>
      <c r="D187" s="11"/>
    </row>
    <row r="188" spans="1:3" ht="21">
      <c r="A188" s="8" t="s">
        <v>639</v>
      </c>
      <c r="B188" s="20"/>
      <c r="C188" s="8"/>
    </row>
    <row r="189" spans="1:3" ht="21">
      <c r="A189" s="8" t="s">
        <v>640</v>
      </c>
      <c r="B189" s="20"/>
      <c r="C189" s="8"/>
    </row>
    <row r="190" spans="1:3" ht="21">
      <c r="A190" s="8" t="s">
        <v>311</v>
      </c>
      <c r="B190" s="20"/>
      <c r="C190" s="8"/>
    </row>
    <row r="191" spans="1:3" ht="21">
      <c r="A191" s="8" t="s">
        <v>641</v>
      </c>
      <c r="B191" s="20"/>
      <c r="C191" s="8"/>
    </row>
    <row r="192" spans="1:3" ht="21">
      <c r="A192" s="8" t="s">
        <v>193</v>
      </c>
      <c r="B192" s="20"/>
      <c r="C192" s="8"/>
    </row>
    <row r="193" spans="1:3" ht="21">
      <c r="A193" s="8"/>
      <c r="B193" s="20"/>
      <c r="C193" s="8"/>
    </row>
    <row r="194" spans="1:4" ht="21">
      <c r="A194" s="2" t="s">
        <v>642</v>
      </c>
      <c r="B194" s="7" t="s">
        <v>3</v>
      </c>
      <c r="C194" s="16">
        <v>156000</v>
      </c>
      <c r="D194" s="11" t="s">
        <v>4</v>
      </c>
    </row>
    <row r="195" spans="1:4" ht="21">
      <c r="A195" s="8" t="s">
        <v>644</v>
      </c>
      <c r="B195" s="7"/>
      <c r="C195" s="16"/>
      <c r="D195" s="11"/>
    </row>
    <row r="196" spans="1:3" ht="21">
      <c r="A196" s="8" t="s">
        <v>643</v>
      </c>
      <c r="B196" s="20"/>
      <c r="C196" s="8"/>
    </row>
    <row r="197" spans="1:3" ht="21">
      <c r="A197" s="8" t="s">
        <v>565</v>
      </c>
      <c r="B197" s="20"/>
      <c r="C197" s="8"/>
    </row>
    <row r="198" spans="1:3" ht="21">
      <c r="A198" s="8" t="s">
        <v>645</v>
      </c>
      <c r="B198" s="20"/>
      <c r="C198" s="8"/>
    </row>
    <row r="199" spans="1:3" ht="21">
      <c r="A199" s="8" t="s">
        <v>193</v>
      </c>
      <c r="B199" s="20"/>
      <c r="C199" s="8"/>
    </row>
    <row r="200" spans="1:3" ht="21">
      <c r="A200" s="8"/>
      <c r="B200" s="20"/>
      <c r="C200" s="8"/>
    </row>
    <row r="201" spans="1:4" ht="21">
      <c r="A201" s="2" t="s">
        <v>646</v>
      </c>
      <c r="B201" s="7" t="s">
        <v>3</v>
      </c>
      <c r="C201" s="16">
        <v>150000</v>
      </c>
      <c r="D201" s="11" t="s">
        <v>4</v>
      </c>
    </row>
    <row r="202" spans="1:4" ht="21">
      <c r="A202" s="8" t="s">
        <v>647</v>
      </c>
      <c r="B202" s="7"/>
      <c r="C202" s="16"/>
      <c r="D202" s="11"/>
    </row>
    <row r="203" spans="1:3" ht="21">
      <c r="A203" s="8" t="s">
        <v>648</v>
      </c>
      <c r="B203" s="20"/>
      <c r="C203" s="8"/>
    </row>
    <row r="204" spans="1:3" ht="21">
      <c r="A204" s="8" t="s">
        <v>565</v>
      </c>
      <c r="B204" s="20"/>
      <c r="C204" s="8"/>
    </row>
    <row r="205" spans="1:3" ht="21">
      <c r="A205" s="8" t="s">
        <v>649</v>
      </c>
      <c r="B205" s="20"/>
      <c r="C205" s="8"/>
    </row>
    <row r="206" spans="1:3" ht="21">
      <c r="A206" s="8" t="s">
        <v>193</v>
      </c>
      <c r="B206" s="20"/>
      <c r="C206" s="8"/>
    </row>
    <row r="207" spans="1:3" ht="21">
      <c r="A207" s="8"/>
      <c r="B207" s="20"/>
      <c r="C207" s="8"/>
    </row>
    <row r="208" spans="1:3" ht="21">
      <c r="A208" s="2" t="s">
        <v>650</v>
      </c>
      <c r="B208" s="20"/>
      <c r="C208" s="8"/>
    </row>
    <row r="209" spans="1:4" ht="21">
      <c r="A209" s="8" t="s">
        <v>0</v>
      </c>
      <c r="B209" s="7" t="s">
        <v>3</v>
      </c>
      <c r="C209" s="16">
        <v>69600</v>
      </c>
      <c r="D209" s="11" t="s">
        <v>4</v>
      </c>
    </row>
    <row r="210" spans="1:4" ht="21">
      <c r="A210" s="8" t="s">
        <v>651</v>
      </c>
      <c r="B210" s="7"/>
      <c r="C210" s="16"/>
      <c r="D210" s="11"/>
    </row>
    <row r="211" spans="1:3" ht="21">
      <c r="A211" s="8" t="s">
        <v>652</v>
      </c>
      <c r="B211" s="20"/>
      <c r="C211" s="8"/>
    </row>
    <row r="212" spans="1:3" ht="21">
      <c r="A212" s="8" t="s">
        <v>312</v>
      </c>
      <c r="B212" s="20"/>
      <c r="C212" s="8"/>
    </row>
    <row r="213" spans="1:3" ht="21">
      <c r="A213" s="8" t="s">
        <v>653</v>
      </c>
      <c r="B213" s="20"/>
      <c r="C213" s="8"/>
    </row>
    <row r="214" spans="1:3" ht="21">
      <c r="A214" s="8" t="s">
        <v>193</v>
      </c>
      <c r="B214" s="20"/>
      <c r="C214" s="8"/>
    </row>
    <row r="215" spans="1:3" ht="21">
      <c r="A215" s="2"/>
      <c r="B215" s="20"/>
      <c r="C215" s="8"/>
    </row>
    <row r="216" spans="1:4" ht="21">
      <c r="A216" s="13" t="s">
        <v>83</v>
      </c>
      <c r="B216" s="7" t="s">
        <v>2</v>
      </c>
      <c r="C216" s="19">
        <f>SUM(C217)</f>
        <v>0</v>
      </c>
      <c r="D216" s="11" t="s">
        <v>4</v>
      </c>
    </row>
    <row r="217" spans="1:4" ht="21">
      <c r="A217" s="13" t="s">
        <v>86</v>
      </c>
      <c r="B217" s="7" t="s">
        <v>2</v>
      </c>
      <c r="C217" s="19">
        <v>0</v>
      </c>
      <c r="D217" s="11" t="s">
        <v>4</v>
      </c>
    </row>
    <row r="223" spans="1:4" ht="21">
      <c r="A223" s="13" t="s">
        <v>84</v>
      </c>
      <c r="B223" s="7" t="s">
        <v>2</v>
      </c>
      <c r="C223" s="19">
        <f>SUM(C224)</f>
        <v>232100</v>
      </c>
      <c r="D223" s="11" t="s">
        <v>4</v>
      </c>
    </row>
    <row r="224" spans="1:4" ht="21">
      <c r="A224" s="13" t="s">
        <v>85</v>
      </c>
      <c r="B224" s="7" t="s">
        <v>2</v>
      </c>
      <c r="C224" s="19">
        <f>SUM(C225)</f>
        <v>232100</v>
      </c>
      <c r="D224" s="11" t="s">
        <v>4</v>
      </c>
    </row>
    <row r="225" spans="1:4" ht="21">
      <c r="A225" s="2" t="s">
        <v>161</v>
      </c>
      <c r="B225" s="7" t="s">
        <v>3</v>
      </c>
      <c r="C225" s="19">
        <f>SUM(C228+C234)</f>
        <v>232100</v>
      </c>
      <c r="D225" s="11" t="s">
        <v>4</v>
      </c>
    </row>
    <row r="226" ht="21">
      <c r="A226" s="8" t="s">
        <v>197</v>
      </c>
    </row>
    <row r="227" spans="1:4" ht="21">
      <c r="A227" s="8" t="s">
        <v>310</v>
      </c>
      <c r="B227" s="7" t="s">
        <v>0</v>
      </c>
      <c r="C227" s="19" t="s">
        <v>0</v>
      </c>
      <c r="D227" s="11" t="s">
        <v>0</v>
      </c>
    </row>
    <row r="228" spans="1:4" ht="21">
      <c r="A228" s="2" t="s">
        <v>654</v>
      </c>
      <c r="B228" s="7" t="s">
        <v>3</v>
      </c>
      <c r="C228" s="19">
        <v>82100</v>
      </c>
      <c r="D228" s="11" t="s">
        <v>4</v>
      </c>
    </row>
    <row r="229" spans="1:3" ht="21">
      <c r="A229" s="8" t="s">
        <v>655</v>
      </c>
      <c r="B229" s="20"/>
      <c r="C229" s="8"/>
    </row>
    <row r="230" ht="21" customHeight="1">
      <c r="A230" s="8" t="s">
        <v>656</v>
      </c>
    </row>
    <row r="231" ht="21">
      <c r="A231" s="8" t="s">
        <v>193</v>
      </c>
    </row>
    <row r="233" ht="21">
      <c r="A233" s="2" t="s">
        <v>657</v>
      </c>
    </row>
    <row r="234" spans="1:4" ht="21">
      <c r="A234" s="8" t="s">
        <v>0</v>
      </c>
      <c r="B234" s="7" t="s">
        <v>3</v>
      </c>
      <c r="C234" s="19">
        <v>150000</v>
      </c>
      <c r="D234" s="11" t="s">
        <v>4</v>
      </c>
    </row>
    <row r="235" ht="21">
      <c r="A235" s="8" t="s">
        <v>660</v>
      </c>
    </row>
    <row r="236" ht="21">
      <c r="A236" s="8" t="s">
        <v>658</v>
      </c>
    </row>
    <row r="237" ht="21">
      <c r="A237" s="8" t="s">
        <v>659</v>
      </c>
    </row>
    <row r="238" ht="21">
      <c r="A238" s="8" t="s">
        <v>193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83" useFirstPageNumber="1" horizontalDpi="600" verticalDpi="600" orientation="portrait" paperSize="9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G94"/>
  <sheetViews>
    <sheetView zoomScale="120" zoomScaleNormal="120" zoomScalePageLayoutView="0" workbookViewId="0" topLeftCell="A76">
      <selection activeCell="A66" sqref="A66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199</v>
      </c>
      <c r="B5" s="434"/>
      <c r="C5" s="441"/>
      <c r="D5" s="378"/>
      <c r="E5" s="3"/>
      <c r="F5" s="3"/>
      <c r="G5" s="4"/>
    </row>
    <row r="6" spans="1:7" ht="23.25" customHeight="1">
      <c r="A6" s="12" t="s">
        <v>200</v>
      </c>
      <c r="B6" s="7" t="s">
        <v>2</v>
      </c>
      <c r="C6" s="19">
        <f>SUM(C7+C12+C86+C89+C92)</f>
        <v>377500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SUM(C13+C84)</f>
        <v>377500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SUM(C14+C15+C83)</f>
        <v>377500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377500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SUM(C19+C26+C32+C42+C49+C56+C64+C76)</f>
        <v>377500</v>
      </c>
      <c r="D17" s="11" t="s">
        <v>4</v>
      </c>
    </row>
    <row r="18" ht="21">
      <c r="A18" s="8" t="s">
        <v>40</v>
      </c>
    </row>
    <row r="19" spans="1:4" ht="21">
      <c r="A19" s="2" t="s">
        <v>201</v>
      </c>
      <c r="B19" s="7" t="s">
        <v>3</v>
      </c>
      <c r="C19" s="16">
        <v>22500</v>
      </c>
      <c r="D19" s="11" t="s">
        <v>4</v>
      </c>
    </row>
    <row r="20" ht="21">
      <c r="A20" s="8" t="s">
        <v>202</v>
      </c>
    </row>
    <row r="21" ht="21">
      <c r="A21" s="8" t="s">
        <v>775</v>
      </c>
    </row>
    <row r="22" ht="21">
      <c r="A22" s="8" t="s">
        <v>776</v>
      </c>
    </row>
    <row r="23" ht="21">
      <c r="A23" s="8" t="s">
        <v>664</v>
      </c>
    </row>
    <row r="24" ht="21">
      <c r="A24" s="8" t="s">
        <v>146</v>
      </c>
    </row>
    <row r="25" ht="21">
      <c r="A25" s="2" t="s">
        <v>203</v>
      </c>
    </row>
    <row r="26" spans="1:4" ht="21">
      <c r="A26" s="8" t="s">
        <v>0</v>
      </c>
      <c r="B26" s="7" t="s">
        <v>3</v>
      </c>
      <c r="C26" s="16">
        <v>20000</v>
      </c>
      <c r="D26" s="11" t="s">
        <v>4</v>
      </c>
    </row>
    <row r="27" spans="1:4" ht="21">
      <c r="A27" s="8" t="s">
        <v>838</v>
      </c>
      <c r="B27" s="7"/>
      <c r="C27" s="16"/>
      <c r="D27" s="11"/>
    </row>
    <row r="28" spans="1:4" ht="21" customHeight="1">
      <c r="A28" s="8" t="s">
        <v>775</v>
      </c>
      <c r="B28" s="7"/>
      <c r="C28" s="16"/>
      <c r="D28" s="11"/>
    </row>
    <row r="29" spans="1:4" ht="21">
      <c r="A29" s="8" t="s">
        <v>776</v>
      </c>
      <c r="B29" s="7"/>
      <c r="C29" s="16"/>
      <c r="D29" s="11"/>
    </row>
    <row r="30" spans="1:4" ht="21">
      <c r="A30" s="8" t="s">
        <v>665</v>
      </c>
      <c r="B30" s="7"/>
      <c r="C30" s="16"/>
      <c r="D30" s="11"/>
    </row>
    <row r="31" spans="1:4" ht="21">
      <c r="A31" s="8" t="s">
        <v>146</v>
      </c>
      <c r="B31" s="7"/>
      <c r="C31" s="16"/>
      <c r="D31" s="11"/>
    </row>
    <row r="32" spans="1:4" ht="21">
      <c r="A32" s="2" t="s">
        <v>666</v>
      </c>
      <c r="B32" s="7" t="s">
        <v>3</v>
      </c>
      <c r="C32" s="16">
        <v>30000</v>
      </c>
      <c r="D32" s="11" t="s">
        <v>4</v>
      </c>
    </row>
    <row r="33" spans="1:4" ht="21">
      <c r="A33" s="8" t="s">
        <v>839</v>
      </c>
      <c r="B33" s="7"/>
      <c r="C33" s="16"/>
      <c r="D33" s="11"/>
    </row>
    <row r="34" spans="1:4" ht="21">
      <c r="A34" s="8" t="s">
        <v>921</v>
      </c>
      <c r="B34" s="7"/>
      <c r="C34" s="16"/>
      <c r="D34" s="11"/>
    </row>
    <row r="35" spans="1:4" ht="21">
      <c r="A35" s="8"/>
      <c r="B35" s="7"/>
      <c r="C35" s="16"/>
      <c r="D35" s="11"/>
    </row>
    <row r="36" spans="1:4" ht="21">
      <c r="A36" s="8"/>
      <c r="B36" s="7"/>
      <c r="C36" s="16"/>
      <c r="D36" s="11"/>
    </row>
    <row r="37" spans="1:4" ht="21">
      <c r="A37" s="8"/>
      <c r="B37" s="7"/>
      <c r="C37" s="16"/>
      <c r="D37" s="11"/>
    </row>
    <row r="38" spans="1:4" ht="21">
      <c r="A38" s="8" t="s">
        <v>775</v>
      </c>
      <c r="B38" s="7"/>
      <c r="C38" s="16"/>
      <c r="D38" s="11"/>
    </row>
    <row r="39" spans="1:4" ht="21">
      <c r="A39" s="8" t="s">
        <v>776</v>
      </c>
      <c r="B39" s="7"/>
      <c r="C39" s="16"/>
      <c r="D39" s="11"/>
    </row>
    <row r="40" spans="1:4" ht="21">
      <c r="A40" s="8" t="s">
        <v>667</v>
      </c>
      <c r="B40" s="7"/>
      <c r="C40" s="16"/>
      <c r="D40" s="11"/>
    </row>
    <row r="41" spans="1:4" ht="21">
      <c r="A41" s="8" t="s">
        <v>146</v>
      </c>
      <c r="B41" s="7"/>
      <c r="C41" s="16"/>
      <c r="D41" s="11"/>
    </row>
    <row r="42" spans="1:4" ht="21">
      <c r="A42" s="2" t="s">
        <v>668</v>
      </c>
      <c r="B42" s="7" t="s">
        <v>3</v>
      </c>
      <c r="C42" s="16">
        <v>10000</v>
      </c>
      <c r="D42" s="11" t="s">
        <v>4</v>
      </c>
    </row>
    <row r="43" spans="1:4" ht="21">
      <c r="A43" s="8" t="s">
        <v>204</v>
      </c>
      <c r="B43" s="7"/>
      <c r="C43" s="16"/>
      <c r="D43" s="11"/>
    </row>
    <row r="44" spans="1:4" ht="21" customHeight="1">
      <c r="A44" s="8" t="s">
        <v>205</v>
      </c>
      <c r="B44" s="7"/>
      <c r="C44" s="16"/>
      <c r="D44" s="11"/>
    </row>
    <row r="45" spans="1:4" ht="21">
      <c r="A45" s="8" t="s">
        <v>669</v>
      </c>
      <c r="B45" s="7"/>
      <c r="C45" s="16"/>
      <c r="D45" s="11"/>
    </row>
    <row r="46" spans="1:4" ht="21">
      <c r="A46" s="8" t="s">
        <v>670</v>
      </c>
      <c r="B46" s="7"/>
      <c r="C46" s="16"/>
      <c r="D46" s="11"/>
    </row>
    <row r="47" spans="1:4" ht="21">
      <c r="A47" s="8" t="s">
        <v>146</v>
      </c>
      <c r="B47" s="7"/>
      <c r="C47" s="16"/>
      <c r="D47" s="11"/>
    </row>
    <row r="48" spans="1:4" ht="21">
      <c r="A48" s="2" t="s">
        <v>672</v>
      </c>
      <c r="B48" s="7"/>
      <c r="C48" s="16"/>
      <c r="D48" s="11"/>
    </row>
    <row r="49" spans="1:4" ht="21">
      <c r="A49" s="2" t="s">
        <v>671</v>
      </c>
      <c r="B49" s="7" t="s">
        <v>3</v>
      </c>
      <c r="C49" s="16">
        <v>25000</v>
      </c>
      <c r="D49" s="11" t="s">
        <v>4</v>
      </c>
    </row>
    <row r="50" spans="1:4" ht="21">
      <c r="A50" s="8" t="s">
        <v>262</v>
      </c>
      <c r="B50" s="7"/>
      <c r="C50" s="16"/>
      <c r="D50" s="11"/>
    </row>
    <row r="51" spans="1:4" ht="21">
      <c r="A51" s="8" t="s">
        <v>263</v>
      </c>
      <c r="B51" s="7"/>
      <c r="C51" s="16"/>
      <c r="D51" s="11"/>
    </row>
    <row r="52" spans="1:4" ht="21">
      <c r="A52" s="8" t="s">
        <v>922</v>
      </c>
      <c r="B52" s="7"/>
      <c r="C52" s="16"/>
      <c r="D52" s="11"/>
    </row>
    <row r="53" spans="1:4" ht="21">
      <c r="A53" s="8" t="s">
        <v>264</v>
      </c>
      <c r="B53" s="7"/>
      <c r="C53" s="16"/>
      <c r="D53" s="11"/>
    </row>
    <row r="54" spans="1:4" ht="21">
      <c r="A54" s="8" t="s">
        <v>673</v>
      </c>
      <c r="B54" s="7"/>
      <c r="C54" s="16"/>
      <c r="D54" s="11"/>
    </row>
    <row r="55" spans="1:4" ht="21">
      <c r="A55" s="8" t="s">
        <v>144</v>
      </c>
      <c r="B55" s="7"/>
      <c r="C55" s="16"/>
      <c r="D55" s="11"/>
    </row>
    <row r="56" spans="1:4" ht="21">
      <c r="A56" s="2" t="s">
        <v>674</v>
      </c>
      <c r="B56" s="7" t="s">
        <v>3</v>
      </c>
      <c r="C56" s="16">
        <v>20000</v>
      </c>
      <c r="D56" s="11" t="s">
        <v>4</v>
      </c>
    </row>
    <row r="57" spans="1:4" ht="21">
      <c r="A57" s="8" t="s">
        <v>675</v>
      </c>
      <c r="B57" s="7"/>
      <c r="C57" s="16"/>
      <c r="D57" s="11"/>
    </row>
    <row r="58" spans="1:4" ht="21">
      <c r="A58" s="8" t="s">
        <v>923</v>
      </c>
      <c r="B58" s="7"/>
      <c r="C58" s="16"/>
      <c r="D58" s="11"/>
    </row>
    <row r="59" spans="1:4" ht="21">
      <c r="A59" s="8" t="s">
        <v>775</v>
      </c>
      <c r="B59" s="7"/>
      <c r="C59" s="16"/>
      <c r="D59" s="11"/>
    </row>
    <row r="60" spans="1:4" ht="21">
      <c r="A60" s="8" t="s">
        <v>776</v>
      </c>
      <c r="B60" s="7"/>
      <c r="C60" s="16"/>
      <c r="D60" s="11"/>
    </row>
    <row r="61" spans="1:4" ht="21">
      <c r="A61" s="8" t="s">
        <v>676</v>
      </c>
      <c r="B61" s="7"/>
      <c r="C61" s="16"/>
      <c r="D61" s="11"/>
    </row>
    <row r="62" spans="1:4" ht="21">
      <c r="A62" s="8" t="s">
        <v>146</v>
      </c>
      <c r="B62" s="7"/>
      <c r="C62" s="16"/>
      <c r="D62" s="11"/>
    </row>
    <row r="63" spans="1:4" ht="21">
      <c r="A63" s="2" t="s">
        <v>677</v>
      </c>
      <c r="B63" s="7"/>
      <c r="C63" s="16"/>
      <c r="D63" s="11"/>
    </row>
    <row r="64" spans="1:4" ht="21">
      <c r="A64" s="8"/>
      <c r="B64" s="7" t="s">
        <v>3</v>
      </c>
      <c r="C64" s="16">
        <v>220000</v>
      </c>
      <c r="D64" s="11" t="s">
        <v>4</v>
      </c>
    </row>
    <row r="65" spans="1:4" ht="21">
      <c r="A65" s="8" t="s">
        <v>840</v>
      </c>
      <c r="B65" s="7"/>
      <c r="C65" s="16"/>
      <c r="D65" s="11"/>
    </row>
    <row r="66" spans="1:4" ht="21">
      <c r="A66" s="8" t="s">
        <v>924</v>
      </c>
      <c r="B66" s="7"/>
      <c r="C66" s="16"/>
      <c r="D66" s="11"/>
    </row>
    <row r="67" spans="1:4" ht="21">
      <c r="A67" s="8" t="s">
        <v>775</v>
      </c>
      <c r="B67" s="7"/>
      <c r="C67" s="16"/>
      <c r="D67" s="11"/>
    </row>
    <row r="68" spans="1:4" ht="21">
      <c r="A68" s="8" t="s">
        <v>776</v>
      </c>
      <c r="B68" s="7"/>
      <c r="C68" s="16"/>
      <c r="D68" s="11"/>
    </row>
    <row r="69" spans="1:4" ht="21">
      <c r="A69" s="8" t="s">
        <v>680</v>
      </c>
      <c r="B69" s="7"/>
      <c r="C69" s="16"/>
      <c r="D69" s="11"/>
    </row>
    <row r="70" spans="1:4" ht="21">
      <c r="A70" s="8" t="s">
        <v>146</v>
      </c>
      <c r="B70" s="7"/>
      <c r="C70" s="16"/>
      <c r="D70" s="11"/>
    </row>
    <row r="71" spans="1:4" ht="21">
      <c r="A71" s="8"/>
      <c r="B71" s="7"/>
      <c r="C71" s="16"/>
      <c r="D71" s="11"/>
    </row>
    <row r="72" spans="1:4" ht="21">
      <c r="A72" s="8"/>
      <c r="B72" s="7"/>
      <c r="C72" s="16"/>
      <c r="D72" s="11"/>
    </row>
    <row r="73" spans="1:4" ht="21">
      <c r="A73" s="8"/>
      <c r="B73" s="7"/>
      <c r="C73" s="16"/>
      <c r="D73" s="11"/>
    </row>
    <row r="74" spans="1:4" ht="21">
      <c r="A74" s="8"/>
      <c r="B74" s="7"/>
      <c r="C74" s="16"/>
      <c r="D74" s="11"/>
    </row>
    <row r="75" spans="1:4" ht="21">
      <c r="A75" s="2" t="s">
        <v>704</v>
      </c>
      <c r="B75" s="7"/>
      <c r="C75" s="16"/>
      <c r="D75" s="11"/>
    </row>
    <row r="76" spans="1:4" ht="21">
      <c r="A76" s="2" t="s">
        <v>0</v>
      </c>
      <c r="B76" s="7" t="s">
        <v>3</v>
      </c>
      <c r="C76" s="16">
        <v>30000</v>
      </c>
      <c r="D76" s="11" t="s">
        <v>4</v>
      </c>
    </row>
    <row r="77" spans="1:4" ht="21">
      <c r="A77" s="8" t="s">
        <v>842</v>
      </c>
      <c r="B77" s="7"/>
      <c r="C77" s="16"/>
      <c r="D77" s="11"/>
    </row>
    <row r="78" spans="1:4" ht="21">
      <c r="A78" s="8" t="s">
        <v>841</v>
      </c>
      <c r="B78" s="7"/>
      <c r="C78" s="16"/>
      <c r="D78" s="11"/>
    </row>
    <row r="79" spans="1:4" ht="21">
      <c r="A79" s="8" t="s">
        <v>843</v>
      </c>
      <c r="B79" s="7"/>
      <c r="C79" s="16"/>
      <c r="D79" s="11"/>
    </row>
    <row r="80" spans="1:4" ht="21">
      <c r="A80" s="8" t="s">
        <v>705</v>
      </c>
      <c r="B80" s="7"/>
      <c r="C80" s="16"/>
      <c r="D80" s="11"/>
    </row>
    <row r="81" spans="1:4" ht="21">
      <c r="A81" s="8" t="s">
        <v>146</v>
      </c>
      <c r="B81" s="7"/>
      <c r="C81" s="16"/>
      <c r="D81" s="11"/>
    </row>
    <row r="82" spans="1:4" ht="21">
      <c r="A82" s="8"/>
      <c r="B82" s="7"/>
      <c r="C82" s="16"/>
      <c r="D82" s="11"/>
    </row>
    <row r="83" spans="1:4" ht="21">
      <c r="A83" s="13" t="s">
        <v>76</v>
      </c>
      <c r="B83" s="7" t="s">
        <v>2</v>
      </c>
      <c r="C83" s="19">
        <v>0</v>
      </c>
      <c r="D83" s="11" t="s">
        <v>4</v>
      </c>
    </row>
    <row r="84" spans="1:4" ht="21">
      <c r="A84" s="13" t="s">
        <v>77</v>
      </c>
      <c r="B84" s="7" t="s">
        <v>2</v>
      </c>
      <c r="C84" s="19">
        <v>0</v>
      </c>
      <c r="D84" s="11" t="s">
        <v>4</v>
      </c>
    </row>
    <row r="86" spans="1:4" ht="21">
      <c r="A86" s="13" t="s">
        <v>63</v>
      </c>
      <c r="B86" s="7" t="s">
        <v>2</v>
      </c>
      <c r="C86" s="19">
        <f>SUM(C87)</f>
        <v>0</v>
      </c>
      <c r="D86" s="11" t="s">
        <v>4</v>
      </c>
    </row>
    <row r="87" spans="1:4" ht="21" customHeight="1">
      <c r="A87" s="13" t="s">
        <v>64</v>
      </c>
      <c r="B87" s="7" t="s">
        <v>2</v>
      </c>
      <c r="C87" s="19">
        <v>0</v>
      </c>
      <c r="D87" s="11" t="s">
        <v>4</v>
      </c>
    </row>
    <row r="89" spans="1:4" ht="21">
      <c r="A89" s="13" t="s">
        <v>83</v>
      </c>
      <c r="B89" s="7" t="s">
        <v>2</v>
      </c>
      <c r="C89" s="19">
        <f>SUM(C90)</f>
        <v>0</v>
      </c>
      <c r="D89" s="11" t="s">
        <v>4</v>
      </c>
    </row>
    <row r="90" spans="1:4" ht="21" customHeight="1">
      <c r="A90" s="13" t="s">
        <v>86</v>
      </c>
      <c r="B90" s="7" t="s">
        <v>2</v>
      </c>
      <c r="C90" s="19">
        <v>0</v>
      </c>
      <c r="D90" s="11" t="s">
        <v>4</v>
      </c>
    </row>
    <row r="91" spans="1:4" ht="21">
      <c r="A91" s="13"/>
      <c r="B91" s="7"/>
      <c r="C91" s="19"/>
      <c r="D91" s="11"/>
    </row>
    <row r="92" spans="1:4" ht="21">
      <c r="A92" s="13" t="s">
        <v>84</v>
      </c>
      <c r="B92" s="7" t="s">
        <v>2</v>
      </c>
      <c r="C92" s="19">
        <f>SUM(C93)</f>
        <v>0</v>
      </c>
      <c r="D92" s="11" t="s">
        <v>4</v>
      </c>
    </row>
    <row r="93" spans="1:4" ht="21">
      <c r="A93" s="13" t="s">
        <v>85</v>
      </c>
      <c r="B93" s="7" t="s">
        <v>2</v>
      </c>
      <c r="C93" s="19">
        <v>0</v>
      </c>
      <c r="D93" s="11" t="s">
        <v>4</v>
      </c>
    </row>
    <row r="94" ht="21">
      <c r="A94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0" useFirstPageNumber="1" horizontalDpi="600" verticalDpi="600" orientation="portrait" paperSize="9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G45"/>
  <sheetViews>
    <sheetView zoomScale="120" zoomScaleNormal="120" zoomScalePageLayoutView="0" workbookViewId="0" topLeftCell="A40">
      <selection activeCell="A41" sqref="A41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206</v>
      </c>
      <c r="B5" s="434"/>
      <c r="C5" s="441"/>
      <c r="D5" s="378"/>
      <c r="E5" s="3"/>
      <c r="F5" s="3"/>
      <c r="G5" s="4"/>
    </row>
    <row r="6" spans="1:7" ht="23.25" customHeight="1">
      <c r="A6" s="12" t="s">
        <v>207</v>
      </c>
      <c r="B6" s="7" t="s">
        <v>2</v>
      </c>
      <c r="C6" s="19">
        <f>SUM(C7+C12+C38+C41+C44)</f>
        <v>150000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SUM(C13+C37)</f>
        <v>150000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SUM(C14+C15+C36)</f>
        <v>150000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150000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SUM(C19+C25+C30)</f>
        <v>150000</v>
      </c>
      <c r="D17" s="11" t="s">
        <v>4</v>
      </c>
    </row>
    <row r="18" ht="21">
      <c r="A18" s="8" t="s">
        <v>40</v>
      </c>
    </row>
    <row r="19" spans="1:4" ht="21">
      <c r="A19" s="2" t="s">
        <v>297</v>
      </c>
      <c r="B19" s="7" t="s">
        <v>3</v>
      </c>
      <c r="C19" s="16">
        <v>80000</v>
      </c>
      <c r="D19" s="11" t="s">
        <v>4</v>
      </c>
    </row>
    <row r="20" ht="21">
      <c r="A20" s="8" t="s">
        <v>926</v>
      </c>
    </row>
    <row r="21" ht="21">
      <c r="A21" s="8" t="s">
        <v>925</v>
      </c>
    </row>
    <row r="22" ht="21">
      <c r="A22" s="8" t="s">
        <v>298</v>
      </c>
    </row>
    <row r="23" spans="1:4" ht="21">
      <c r="A23" s="8" t="s">
        <v>681</v>
      </c>
      <c r="B23" s="7"/>
      <c r="C23" s="16"/>
      <c r="D23" s="11"/>
    </row>
    <row r="24" spans="1:4" ht="21">
      <c r="A24" s="8" t="s">
        <v>155</v>
      </c>
      <c r="B24" s="7"/>
      <c r="C24" s="16"/>
      <c r="D24" s="11"/>
    </row>
    <row r="25" spans="1:4" ht="21">
      <c r="A25" s="2" t="s">
        <v>275</v>
      </c>
      <c r="B25" s="7" t="s">
        <v>3</v>
      </c>
      <c r="C25" s="16">
        <v>50000</v>
      </c>
      <c r="D25" s="11" t="s">
        <v>4</v>
      </c>
    </row>
    <row r="26" ht="21">
      <c r="A26" s="8" t="s">
        <v>261</v>
      </c>
    </row>
    <row r="27" ht="21">
      <c r="A27" s="8" t="s">
        <v>298</v>
      </c>
    </row>
    <row r="28" ht="21">
      <c r="A28" s="1" t="s">
        <v>682</v>
      </c>
    </row>
    <row r="29" ht="21">
      <c r="A29" s="1" t="s">
        <v>157</v>
      </c>
    </row>
    <row r="30" spans="1:4" ht="21">
      <c r="A30" s="2" t="s">
        <v>276</v>
      </c>
      <c r="B30" s="7" t="s">
        <v>3</v>
      </c>
      <c r="C30" s="16">
        <v>20000</v>
      </c>
      <c r="D30" s="11" t="s">
        <v>4</v>
      </c>
    </row>
    <row r="31" ht="21">
      <c r="A31" s="8" t="s">
        <v>277</v>
      </c>
    </row>
    <row r="32" ht="21">
      <c r="A32" s="8" t="s">
        <v>298</v>
      </c>
    </row>
    <row r="33" ht="21">
      <c r="A33" s="1" t="s">
        <v>683</v>
      </c>
    </row>
    <row r="34" ht="21">
      <c r="A34" s="1" t="s">
        <v>157</v>
      </c>
    </row>
    <row r="35" spans="1:4" ht="21">
      <c r="A35" s="8"/>
      <c r="B35" s="7"/>
      <c r="C35" s="16"/>
      <c r="D35" s="11"/>
    </row>
    <row r="36" spans="1:4" ht="21">
      <c r="A36" s="13" t="s">
        <v>76</v>
      </c>
      <c r="B36" s="7" t="s">
        <v>2</v>
      </c>
      <c r="C36" s="19">
        <v>0</v>
      </c>
      <c r="D36" s="11" t="s">
        <v>4</v>
      </c>
    </row>
    <row r="37" spans="1:4" ht="21">
      <c r="A37" s="13" t="s">
        <v>77</v>
      </c>
      <c r="B37" s="7" t="s">
        <v>2</v>
      </c>
      <c r="C37" s="19">
        <v>0</v>
      </c>
      <c r="D37" s="11" t="s">
        <v>4</v>
      </c>
    </row>
    <row r="38" spans="1:4" ht="21">
      <c r="A38" s="13" t="s">
        <v>63</v>
      </c>
      <c r="B38" s="7" t="s">
        <v>2</v>
      </c>
      <c r="C38" s="19">
        <f>SUM(C39)</f>
        <v>0</v>
      </c>
      <c r="D38" s="11" t="s">
        <v>4</v>
      </c>
    </row>
    <row r="39" spans="1:4" ht="21">
      <c r="A39" s="13" t="s">
        <v>64</v>
      </c>
      <c r="B39" s="7" t="s">
        <v>2</v>
      </c>
      <c r="C39" s="19">
        <v>0</v>
      </c>
      <c r="D39" s="11" t="s">
        <v>4</v>
      </c>
    </row>
    <row r="41" spans="1:4" ht="21">
      <c r="A41" s="13" t="s">
        <v>83</v>
      </c>
      <c r="B41" s="7" t="s">
        <v>2</v>
      </c>
      <c r="C41" s="19">
        <f>SUM(C42)</f>
        <v>0</v>
      </c>
      <c r="D41" s="11" t="s">
        <v>4</v>
      </c>
    </row>
    <row r="42" spans="1:4" ht="21">
      <c r="A42" s="13" t="s">
        <v>86</v>
      </c>
      <c r="B42" s="7" t="s">
        <v>2</v>
      </c>
      <c r="C42" s="19">
        <v>0</v>
      </c>
      <c r="D42" s="11" t="s">
        <v>4</v>
      </c>
    </row>
    <row r="43" spans="1:4" ht="21">
      <c r="A43" s="13"/>
      <c r="B43" s="7"/>
      <c r="C43" s="19"/>
      <c r="D43" s="11"/>
    </row>
    <row r="44" spans="1:4" ht="21">
      <c r="A44" s="13" t="s">
        <v>84</v>
      </c>
      <c r="B44" s="7" t="s">
        <v>2</v>
      </c>
      <c r="C44" s="19">
        <f>SUM(C45)</f>
        <v>0</v>
      </c>
      <c r="D44" s="11" t="s">
        <v>4</v>
      </c>
    </row>
    <row r="45" spans="1:4" ht="21">
      <c r="A45" s="13" t="s">
        <v>85</v>
      </c>
      <c r="B45" s="7" t="s">
        <v>2</v>
      </c>
      <c r="C45" s="19">
        <v>0</v>
      </c>
      <c r="D45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3" useFirstPageNumber="1" horizontalDpi="600" verticalDpi="600" orientation="portrait" paperSize="9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88"/>
  <sheetViews>
    <sheetView zoomScale="120" zoomScaleNormal="120" zoomScalePageLayoutView="0" workbookViewId="0" topLeftCell="A94">
      <selection activeCell="A7" sqref="A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206</v>
      </c>
      <c r="B5" s="434"/>
      <c r="C5" s="441"/>
      <c r="D5" s="378"/>
      <c r="E5" s="3"/>
      <c r="F5" s="3"/>
      <c r="G5" s="4"/>
    </row>
    <row r="6" spans="1:7" ht="23.25" customHeight="1">
      <c r="A6" s="12" t="s">
        <v>209</v>
      </c>
      <c r="B6" s="7" t="s">
        <v>2</v>
      </c>
      <c r="C6" s="19">
        <f>SUM(C7+C12+C57+C60+C63)</f>
        <v>475000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SUM(C13+C55)</f>
        <v>400000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SUM(C14+C15+C54)</f>
        <v>400000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SUM(C16+C27)</f>
        <v>400000</v>
      </c>
      <c r="D15" s="11" t="s">
        <v>4</v>
      </c>
    </row>
    <row r="16" spans="1:4" ht="21">
      <c r="A16" s="2" t="s">
        <v>210</v>
      </c>
      <c r="B16" s="7" t="s">
        <v>3</v>
      </c>
      <c r="C16" s="19">
        <f>SUM(C18)</f>
        <v>20000</v>
      </c>
      <c r="D16" s="11" t="s">
        <v>4</v>
      </c>
    </row>
    <row r="17" ht="21">
      <c r="A17" s="8" t="s">
        <v>38</v>
      </c>
    </row>
    <row r="18" spans="1:4" ht="21">
      <c r="A18" s="2" t="s">
        <v>846</v>
      </c>
      <c r="B18" s="7" t="s">
        <v>3</v>
      </c>
      <c r="C18" s="16">
        <v>20000</v>
      </c>
      <c r="D18" s="11" t="s">
        <v>4</v>
      </c>
    </row>
    <row r="19" spans="1:4" ht="21">
      <c r="A19" s="8" t="s">
        <v>211</v>
      </c>
      <c r="B19" s="7"/>
      <c r="C19" s="19"/>
      <c r="D19" s="11"/>
    </row>
    <row r="20" spans="1:4" ht="21">
      <c r="A20" s="8" t="s">
        <v>299</v>
      </c>
      <c r="B20" s="7"/>
      <c r="C20" s="19"/>
      <c r="D20" s="11"/>
    </row>
    <row r="21" spans="1:4" ht="21">
      <c r="A21" s="8" t="s">
        <v>296</v>
      </c>
      <c r="B21" s="7"/>
      <c r="C21" s="19"/>
      <c r="D21" s="11"/>
    </row>
    <row r="22" spans="1:4" ht="21">
      <c r="A22" s="8" t="s">
        <v>292</v>
      </c>
      <c r="B22" s="7"/>
      <c r="C22" s="19"/>
      <c r="D22" s="11"/>
    </row>
    <row r="23" spans="1:4" ht="21">
      <c r="A23" s="8" t="s">
        <v>684</v>
      </c>
      <c r="B23" s="7"/>
      <c r="C23" s="19"/>
      <c r="D23" s="11"/>
    </row>
    <row r="24" spans="1:4" ht="21">
      <c r="A24" s="8" t="s">
        <v>155</v>
      </c>
      <c r="B24" s="7"/>
      <c r="C24" s="19"/>
      <c r="D24" s="11"/>
    </row>
    <row r="25" spans="1:4" ht="21">
      <c r="A25" s="8"/>
      <c r="B25" s="7"/>
      <c r="C25" s="19"/>
      <c r="D25" s="11"/>
    </row>
    <row r="26" ht="21">
      <c r="A26" s="2" t="s">
        <v>116</v>
      </c>
    </row>
    <row r="27" spans="2:4" ht="21">
      <c r="B27" s="7" t="s">
        <v>3</v>
      </c>
      <c r="C27" s="19">
        <f>SUM(C29+C38+C46)</f>
        <v>380000</v>
      </c>
      <c r="D27" s="11" t="s">
        <v>4</v>
      </c>
    </row>
    <row r="28" ht="21">
      <c r="A28" s="8" t="s">
        <v>40</v>
      </c>
    </row>
    <row r="29" spans="1:4" ht="21">
      <c r="A29" s="2" t="s">
        <v>212</v>
      </c>
      <c r="B29" s="7" t="s">
        <v>3</v>
      </c>
      <c r="C29" s="16">
        <v>320000</v>
      </c>
      <c r="D29" s="11" t="s">
        <v>4</v>
      </c>
    </row>
    <row r="30" ht="21">
      <c r="A30" s="8" t="s">
        <v>213</v>
      </c>
    </row>
    <row r="31" ht="21">
      <c r="A31" s="8" t="s">
        <v>278</v>
      </c>
    </row>
    <row r="32" ht="21">
      <c r="A32" s="8" t="s">
        <v>296</v>
      </c>
    </row>
    <row r="33" ht="21">
      <c r="A33" s="8" t="s">
        <v>292</v>
      </c>
    </row>
    <row r="34" spans="1:4" ht="21">
      <c r="A34" s="8" t="s">
        <v>685</v>
      </c>
      <c r="B34" s="7"/>
      <c r="C34" s="16"/>
      <c r="D34" s="11"/>
    </row>
    <row r="35" spans="1:4" ht="21">
      <c r="A35" s="8" t="s">
        <v>155</v>
      </c>
      <c r="B35" s="7"/>
      <c r="C35" s="16"/>
      <c r="D35" s="11"/>
    </row>
    <row r="36" spans="1:4" ht="21">
      <c r="A36" s="8"/>
      <c r="B36" s="7"/>
      <c r="C36" s="16"/>
      <c r="D36" s="11"/>
    </row>
    <row r="37" spans="1:4" ht="21">
      <c r="A37" s="8"/>
      <c r="B37" s="7"/>
      <c r="C37" s="16"/>
      <c r="D37" s="11"/>
    </row>
    <row r="38" spans="1:4" ht="21">
      <c r="A38" s="2" t="s">
        <v>688</v>
      </c>
      <c r="B38" s="7" t="s">
        <v>3</v>
      </c>
      <c r="C38" s="16">
        <v>10000</v>
      </c>
      <c r="D38" s="11" t="s">
        <v>4</v>
      </c>
    </row>
    <row r="39" spans="1:4" ht="21">
      <c r="A39" s="8" t="s">
        <v>214</v>
      </c>
      <c r="B39" s="7"/>
      <c r="C39" s="16"/>
      <c r="D39" s="11"/>
    </row>
    <row r="40" spans="1:4" ht="21">
      <c r="A40" s="8" t="s">
        <v>300</v>
      </c>
      <c r="B40" s="7"/>
      <c r="C40" s="16"/>
      <c r="D40" s="11"/>
    </row>
    <row r="41" spans="1:4" ht="21">
      <c r="A41" s="8" t="s">
        <v>296</v>
      </c>
      <c r="B41" s="7"/>
      <c r="C41" s="16"/>
      <c r="D41" s="11"/>
    </row>
    <row r="42" spans="1:4" ht="21">
      <c r="A42" s="8" t="s">
        <v>292</v>
      </c>
      <c r="B42" s="7"/>
      <c r="C42" s="16"/>
      <c r="D42" s="11"/>
    </row>
    <row r="43" spans="1:4" ht="21">
      <c r="A43" s="8" t="s">
        <v>686</v>
      </c>
      <c r="B43" s="7"/>
      <c r="C43" s="16"/>
      <c r="D43" s="11"/>
    </row>
    <row r="44" spans="1:4" ht="21">
      <c r="A44" s="8" t="s">
        <v>157</v>
      </c>
      <c r="B44" s="7"/>
      <c r="C44" s="16"/>
      <c r="D44" s="11"/>
    </row>
    <row r="45" spans="1:4" ht="21">
      <c r="A45" s="2" t="s">
        <v>689</v>
      </c>
      <c r="B45" s="7"/>
      <c r="C45" s="16"/>
      <c r="D45" s="11"/>
    </row>
    <row r="46" spans="1:4" ht="21">
      <c r="A46" s="8"/>
      <c r="B46" s="7" t="s">
        <v>3</v>
      </c>
      <c r="C46" s="16">
        <v>50000</v>
      </c>
      <c r="D46" s="11" t="s">
        <v>4</v>
      </c>
    </row>
    <row r="47" spans="1:4" ht="21">
      <c r="A47" s="8" t="s">
        <v>845</v>
      </c>
      <c r="B47" s="7"/>
      <c r="C47" s="16"/>
      <c r="D47" s="11"/>
    </row>
    <row r="48" spans="1:4" ht="21">
      <c r="A48" s="8" t="s">
        <v>844</v>
      </c>
      <c r="B48" s="7"/>
      <c r="C48" s="16"/>
      <c r="D48" s="11"/>
    </row>
    <row r="49" spans="1:4" ht="21">
      <c r="A49" s="8" t="s">
        <v>775</v>
      </c>
      <c r="B49" s="7"/>
      <c r="C49" s="16"/>
      <c r="D49" s="11"/>
    </row>
    <row r="50" spans="1:4" ht="21">
      <c r="A50" s="8" t="s">
        <v>776</v>
      </c>
      <c r="B50" s="7"/>
      <c r="C50" s="16"/>
      <c r="D50" s="11"/>
    </row>
    <row r="51" spans="1:4" ht="21">
      <c r="A51" s="8" t="s">
        <v>687</v>
      </c>
      <c r="B51" s="7"/>
      <c r="C51" s="16"/>
      <c r="D51" s="11"/>
    </row>
    <row r="52" spans="1:4" ht="21" customHeight="1">
      <c r="A52" s="8" t="s">
        <v>157</v>
      </c>
      <c r="B52" s="7"/>
      <c r="C52" s="16"/>
      <c r="D52" s="11"/>
    </row>
    <row r="53" spans="1:4" ht="21" customHeight="1">
      <c r="A53" s="8"/>
      <c r="B53" s="7"/>
      <c r="C53" s="16"/>
      <c r="D53" s="11"/>
    </row>
    <row r="54" spans="1:4" ht="21" customHeight="1">
      <c r="A54" s="13" t="s">
        <v>76</v>
      </c>
      <c r="B54" s="7" t="s">
        <v>2</v>
      </c>
      <c r="C54" s="19">
        <v>0</v>
      </c>
      <c r="D54" s="11" t="s">
        <v>4</v>
      </c>
    </row>
    <row r="55" spans="1:4" ht="21">
      <c r="A55" s="13" t="s">
        <v>77</v>
      </c>
      <c r="B55" s="7" t="s">
        <v>2</v>
      </c>
      <c r="C55" s="19">
        <v>0</v>
      </c>
      <c r="D55" s="11" t="s">
        <v>4</v>
      </c>
    </row>
    <row r="57" spans="1:4" ht="21">
      <c r="A57" s="13" t="s">
        <v>63</v>
      </c>
      <c r="B57" s="7" t="s">
        <v>2</v>
      </c>
      <c r="C57" s="19">
        <f>SUM(C58)</f>
        <v>0</v>
      </c>
      <c r="D57" s="11" t="s">
        <v>4</v>
      </c>
    </row>
    <row r="58" spans="1:4" ht="21">
      <c r="A58" s="13" t="s">
        <v>64</v>
      </c>
      <c r="B58" s="7" t="s">
        <v>2</v>
      </c>
      <c r="C58" s="19">
        <v>0</v>
      </c>
      <c r="D58" s="11" t="s">
        <v>4</v>
      </c>
    </row>
    <row r="59" spans="1:4" ht="21">
      <c r="A59" s="13"/>
      <c r="B59" s="7"/>
      <c r="C59" s="19"/>
      <c r="D59" s="11"/>
    </row>
    <row r="60" spans="1:4" ht="21">
      <c r="A60" s="13" t="s">
        <v>83</v>
      </c>
      <c r="B60" s="7" t="s">
        <v>2</v>
      </c>
      <c r="C60" s="19">
        <f>SUM(C61)</f>
        <v>0</v>
      </c>
      <c r="D60" s="11" t="s">
        <v>4</v>
      </c>
    </row>
    <row r="61" spans="1:4" ht="21">
      <c r="A61" s="13" t="s">
        <v>86</v>
      </c>
      <c r="B61" s="7" t="s">
        <v>2</v>
      </c>
      <c r="C61" s="19">
        <v>0</v>
      </c>
      <c r="D61" s="11" t="s">
        <v>4</v>
      </c>
    </row>
    <row r="62" spans="1:4" ht="21">
      <c r="A62" s="13"/>
      <c r="B62" s="7"/>
      <c r="C62" s="19"/>
      <c r="D62" s="11"/>
    </row>
    <row r="63" spans="1:4" ht="21">
      <c r="A63" s="13" t="s">
        <v>84</v>
      </c>
      <c r="B63" s="7" t="s">
        <v>2</v>
      </c>
      <c r="C63" s="19">
        <f>SUM(C64)</f>
        <v>75000</v>
      </c>
      <c r="D63" s="11" t="s">
        <v>4</v>
      </c>
    </row>
    <row r="64" spans="1:4" ht="21">
      <c r="A64" s="13" t="s">
        <v>85</v>
      </c>
      <c r="B64" s="7" t="s">
        <v>2</v>
      </c>
      <c r="C64" s="19">
        <f>SUM(C65+C82)</f>
        <v>75000</v>
      </c>
      <c r="D64" s="11" t="s">
        <v>4</v>
      </c>
    </row>
    <row r="65" spans="1:4" ht="21">
      <c r="A65" s="2" t="s">
        <v>161</v>
      </c>
      <c r="B65" s="7" t="s">
        <v>3</v>
      </c>
      <c r="C65" s="19">
        <f>SUM(C67+C75)</f>
        <v>45000</v>
      </c>
      <c r="D65" s="11" t="s">
        <v>4</v>
      </c>
    </row>
    <row r="66" spans="1:4" ht="21">
      <c r="A66" s="2" t="s">
        <v>215</v>
      </c>
      <c r="B66" s="7"/>
      <c r="C66" s="19"/>
      <c r="D66" s="11"/>
    </row>
    <row r="67" spans="2:4" ht="21" customHeight="1">
      <c r="B67" s="7" t="s">
        <v>3</v>
      </c>
      <c r="C67" s="19">
        <v>30000</v>
      </c>
      <c r="D67" s="11" t="s">
        <v>4</v>
      </c>
    </row>
    <row r="68" ht="21">
      <c r="A68" s="8" t="s">
        <v>690</v>
      </c>
    </row>
    <row r="69" ht="21">
      <c r="A69" s="8" t="s">
        <v>301</v>
      </c>
    </row>
    <row r="70" ht="21">
      <c r="A70" s="8" t="s">
        <v>208</v>
      </c>
    </row>
    <row r="71" ht="21">
      <c r="A71" s="8" t="s">
        <v>691</v>
      </c>
    </row>
    <row r="72" ht="21">
      <c r="A72" s="1" t="s">
        <v>155</v>
      </c>
    </row>
    <row r="73" ht="21">
      <c r="A73" s="8"/>
    </row>
    <row r="74" ht="21">
      <c r="A74" s="8"/>
    </row>
    <row r="75" spans="1:4" ht="21">
      <c r="A75" s="2" t="s">
        <v>216</v>
      </c>
      <c r="B75" s="7" t="s">
        <v>3</v>
      </c>
      <c r="C75" s="19">
        <v>15000</v>
      </c>
      <c r="D75" s="11" t="s">
        <v>4</v>
      </c>
    </row>
    <row r="76" ht="21">
      <c r="A76" s="8" t="s">
        <v>692</v>
      </c>
    </row>
    <row r="77" ht="21">
      <c r="A77" s="8" t="s">
        <v>301</v>
      </c>
    </row>
    <row r="78" ht="21">
      <c r="A78" s="8" t="s">
        <v>208</v>
      </c>
    </row>
    <row r="79" ht="21">
      <c r="A79" s="8" t="s">
        <v>694</v>
      </c>
    </row>
    <row r="80" ht="21">
      <c r="A80" s="1" t="s">
        <v>157</v>
      </c>
    </row>
    <row r="81" ht="21">
      <c r="A81" s="8" t="s">
        <v>0</v>
      </c>
    </row>
    <row r="82" spans="1:4" ht="21">
      <c r="A82" s="2" t="s">
        <v>217</v>
      </c>
      <c r="B82" s="7" t="s">
        <v>3</v>
      </c>
      <c r="C82" s="19">
        <f>SUM(C83)</f>
        <v>30000</v>
      </c>
      <c r="D82" s="11" t="s">
        <v>4</v>
      </c>
    </row>
    <row r="83" spans="1:4" ht="21">
      <c r="A83" s="2" t="s">
        <v>693</v>
      </c>
      <c r="B83" s="7" t="s">
        <v>3</v>
      </c>
      <c r="C83" s="19">
        <v>30000</v>
      </c>
      <c r="D83" s="11" t="s">
        <v>4</v>
      </c>
    </row>
    <row r="84" ht="21">
      <c r="A84" s="8" t="s">
        <v>218</v>
      </c>
    </row>
    <row r="85" ht="21">
      <c r="A85" s="8" t="s">
        <v>696</v>
      </c>
    </row>
    <row r="86" ht="21">
      <c r="A86" s="8" t="s">
        <v>302</v>
      </c>
    </row>
    <row r="87" ht="21">
      <c r="A87" s="8" t="s">
        <v>695</v>
      </c>
    </row>
    <row r="88" ht="21">
      <c r="A88" s="1" t="s">
        <v>157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5" useFirstPageNumber="1" horizontalDpi="600" verticalDpi="600" orientation="portrait" paperSize="9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G60"/>
  <sheetViews>
    <sheetView zoomScale="120" zoomScaleNormal="120" zoomScalePageLayoutView="0" workbookViewId="0" topLeftCell="A1">
      <selection activeCell="F44" sqref="F44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219</v>
      </c>
      <c r="B5" s="434"/>
      <c r="C5" s="441"/>
      <c r="D5" s="378"/>
      <c r="E5" s="3"/>
      <c r="F5" s="3"/>
      <c r="G5" s="4"/>
    </row>
    <row r="6" spans="1:7" ht="23.25" customHeight="1">
      <c r="A6" s="12" t="s">
        <v>220</v>
      </c>
      <c r="B6" s="7" t="s">
        <v>2</v>
      </c>
      <c r="C6" s="19">
        <f>SUM(C7+C12+C53+C56+C59)</f>
        <v>90350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SUM(C13+C52)</f>
        <v>90350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SUM(C14+C15+C45)</f>
        <v>90350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74900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SUM(C20+C26+C39)</f>
        <v>74900</v>
      </c>
      <c r="D17" s="11" t="s">
        <v>4</v>
      </c>
    </row>
    <row r="18" ht="21">
      <c r="A18" s="8" t="s">
        <v>40</v>
      </c>
    </row>
    <row r="19" ht="21">
      <c r="A19" s="2" t="s">
        <v>847</v>
      </c>
    </row>
    <row r="20" spans="1:4" ht="21">
      <c r="A20" s="2" t="s">
        <v>848</v>
      </c>
      <c r="B20" s="7" t="s">
        <v>3</v>
      </c>
      <c r="C20" s="16">
        <v>20000</v>
      </c>
      <c r="D20" s="11" t="s">
        <v>4</v>
      </c>
    </row>
    <row r="21" ht="21">
      <c r="A21" s="8" t="s">
        <v>362</v>
      </c>
    </row>
    <row r="22" ht="21">
      <c r="A22" s="8" t="s">
        <v>848</v>
      </c>
    </row>
    <row r="23" ht="21">
      <c r="A23" s="8" t="s">
        <v>365</v>
      </c>
    </row>
    <row r="24" ht="21">
      <c r="A24" s="1" t="s">
        <v>363</v>
      </c>
    </row>
    <row r="25" ht="21">
      <c r="A25" s="1" t="s">
        <v>146</v>
      </c>
    </row>
    <row r="26" spans="1:4" ht="21">
      <c r="A26" s="2" t="s">
        <v>698</v>
      </c>
      <c r="B26" s="7" t="s">
        <v>3</v>
      </c>
      <c r="C26" s="16">
        <v>50000</v>
      </c>
      <c r="D26" s="11" t="s">
        <v>4</v>
      </c>
    </row>
    <row r="27" ht="21">
      <c r="A27" s="8" t="s">
        <v>699</v>
      </c>
    </row>
    <row r="28" ht="21">
      <c r="A28" s="8" t="s">
        <v>700</v>
      </c>
    </row>
    <row r="29" ht="21">
      <c r="A29" s="8" t="s">
        <v>775</v>
      </c>
    </row>
    <row r="30" ht="21">
      <c r="A30" s="8" t="s">
        <v>776</v>
      </c>
    </row>
    <row r="31" ht="21">
      <c r="A31" s="8" t="s">
        <v>701</v>
      </c>
    </row>
    <row r="32" ht="21">
      <c r="A32" s="1" t="s">
        <v>146</v>
      </c>
    </row>
    <row r="38" spans="1:4" ht="21">
      <c r="A38" s="2" t="s">
        <v>364</v>
      </c>
      <c r="B38" s="7"/>
      <c r="C38" s="16"/>
      <c r="D38" s="11"/>
    </row>
    <row r="39" spans="1:4" ht="21">
      <c r="A39" s="8" t="s">
        <v>0</v>
      </c>
      <c r="B39" s="7" t="s">
        <v>3</v>
      </c>
      <c r="C39" s="16">
        <v>4900</v>
      </c>
      <c r="D39" s="11" t="s">
        <v>4</v>
      </c>
    </row>
    <row r="40" spans="1:4" ht="21">
      <c r="A40" s="8" t="s">
        <v>224</v>
      </c>
      <c r="B40" s="7"/>
      <c r="C40" s="16"/>
      <c r="D40" s="11"/>
    </row>
    <row r="41" spans="1:4" ht="21">
      <c r="A41" s="8" t="s">
        <v>221</v>
      </c>
      <c r="B41" s="7"/>
      <c r="C41" s="16"/>
      <c r="D41" s="11"/>
    </row>
    <row r="42" spans="1:4" ht="21">
      <c r="A42" s="8" t="s">
        <v>697</v>
      </c>
      <c r="B42" s="7"/>
      <c r="C42" s="16"/>
      <c r="D42" s="11"/>
    </row>
    <row r="43" spans="1:4" ht="21">
      <c r="A43" s="1" t="s">
        <v>146</v>
      </c>
      <c r="B43" s="7"/>
      <c r="C43" s="16"/>
      <c r="D43" s="11"/>
    </row>
    <row r="44" spans="2:4" ht="21">
      <c r="B44" s="7"/>
      <c r="C44" s="16"/>
      <c r="D44" s="11"/>
    </row>
    <row r="45" spans="1:4" ht="21">
      <c r="A45" s="13" t="s">
        <v>76</v>
      </c>
      <c r="B45" s="7" t="s">
        <v>2</v>
      </c>
      <c r="C45" s="19">
        <f>SUM(C46)</f>
        <v>15450</v>
      </c>
      <c r="D45" s="11" t="s">
        <v>4</v>
      </c>
    </row>
    <row r="46" spans="1:4" ht="21">
      <c r="A46" s="2" t="s">
        <v>222</v>
      </c>
      <c r="B46" s="7" t="s">
        <v>3</v>
      </c>
      <c r="C46" s="16">
        <v>15450</v>
      </c>
      <c r="D46" s="11" t="s">
        <v>4</v>
      </c>
    </row>
    <row r="47" spans="1:4" ht="21">
      <c r="A47" s="8" t="s">
        <v>825</v>
      </c>
      <c r="B47" s="7"/>
      <c r="C47" s="19"/>
      <c r="D47" s="11"/>
    </row>
    <row r="48" spans="1:4" ht="21">
      <c r="A48" s="8" t="s">
        <v>742</v>
      </c>
      <c r="B48" s="7"/>
      <c r="C48" s="19"/>
      <c r="D48" s="11"/>
    </row>
    <row r="49" spans="1:4" ht="21">
      <c r="A49" s="8" t="s">
        <v>743</v>
      </c>
      <c r="B49" s="7"/>
      <c r="C49" s="19"/>
      <c r="D49" s="11"/>
    </row>
    <row r="50" spans="1:4" ht="21">
      <c r="A50" s="1" t="s">
        <v>144</v>
      </c>
      <c r="B50" s="7"/>
      <c r="C50" s="19"/>
      <c r="D50" s="11"/>
    </row>
    <row r="51" spans="1:4" ht="21">
      <c r="A51" s="13"/>
      <c r="B51" s="7"/>
      <c r="C51" s="19"/>
      <c r="D51" s="11"/>
    </row>
    <row r="52" spans="1:4" ht="21">
      <c r="A52" s="13" t="s">
        <v>77</v>
      </c>
      <c r="B52" s="7" t="s">
        <v>2</v>
      </c>
      <c r="C52" s="19">
        <v>0</v>
      </c>
      <c r="D52" s="11" t="s">
        <v>4</v>
      </c>
    </row>
    <row r="53" spans="1:4" ht="21">
      <c r="A53" s="13" t="s">
        <v>63</v>
      </c>
      <c r="B53" s="7" t="s">
        <v>2</v>
      </c>
      <c r="C53" s="19">
        <f>SUM(C54)</f>
        <v>0</v>
      </c>
      <c r="D53" s="11" t="s">
        <v>4</v>
      </c>
    </row>
    <row r="54" spans="1:4" ht="21">
      <c r="A54" s="13" t="s">
        <v>64</v>
      </c>
      <c r="B54" s="7" t="s">
        <v>2</v>
      </c>
      <c r="C54" s="19">
        <v>0</v>
      </c>
      <c r="D54" s="11" t="s">
        <v>4</v>
      </c>
    </row>
    <row r="56" spans="1:4" ht="21">
      <c r="A56" s="13" t="s">
        <v>83</v>
      </c>
      <c r="B56" s="7" t="s">
        <v>2</v>
      </c>
      <c r="C56" s="19">
        <f>SUM(C57)</f>
        <v>0</v>
      </c>
      <c r="D56" s="11" t="s">
        <v>4</v>
      </c>
    </row>
    <row r="57" spans="1:4" ht="21">
      <c r="A57" s="13" t="s">
        <v>86</v>
      </c>
      <c r="B57" s="7" t="s">
        <v>2</v>
      </c>
      <c r="C57" s="19">
        <v>0</v>
      </c>
      <c r="D57" s="11" t="s">
        <v>4</v>
      </c>
    </row>
    <row r="59" spans="1:4" ht="21">
      <c r="A59" s="13" t="s">
        <v>84</v>
      </c>
      <c r="B59" s="7" t="s">
        <v>2</v>
      </c>
      <c r="C59" s="19">
        <f>SUM(C60)</f>
        <v>0</v>
      </c>
      <c r="D59" s="11" t="s">
        <v>4</v>
      </c>
    </row>
    <row r="60" spans="1:4" ht="21">
      <c r="A60" s="13" t="s">
        <v>85</v>
      </c>
      <c r="B60" s="7" t="s">
        <v>2</v>
      </c>
      <c r="C60" s="19">
        <v>0</v>
      </c>
      <c r="D60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8" useFirstPageNumber="1" horizontalDpi="600" verticalDpi="600" orientation="portrait" paperSize="9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120" zoomScaleNormal="120" zoomScalePageLayoutView="0" workbookViewId="0" topLeftCell="A1">
      <selection activeCell="A6" sqref="A6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219</v>
      </c>
      <c r="B5" s="434"/>
      <c r="C5" s="441"/>
      <c r="D5" s="378"/>
      <c r="E5" s="3"/>
      <c r="F5" s="3"/>
      <c r="G5" s="4"/>
    </row>
    <row r="6" spans="1:7" ht="23.25" customHeight="1">
      <c r="A6" s="12" t="s">
        <v>223</v>
      </c>
      <c r="B6" s="7" t="s">
        <v>2</v>
      </c>
      <c r="C6" s="19">
        <f>SUM(C7+C12+C30+C33+C36)</f>
        <v>10000</v>
      </c>
      <c r="D6" s="11" t="s">
        <v>4</v>
      </c>
      <c r="E6" s="3"/>
      <c r="F6" s="3"/>
      <c r="G6" s="4"/>
    </row>
    <row r="7" spans="1:4" ht="23.25" customHeight="1">
      <c r="A7" s="15" t="s">
        <v>11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10</v>
      </c>
      <c r="B8" s="7" t="s">
        <v>2</v>
      </c>
      <c r="C8" s="19">
        <v>0</v>
      </c>
      <c r="D8" s="11" t="s">
        <v>4</v>
      </c>
    </row>
    <row r="9" spans="1:4" ht="21">
      <c r="A9" s="13" t="s">
        <v>119</v>
      </c>
      <c r="B9" s="7" t="s">
        <v>2</v>
      </c>
      <c r="C9" s="19">
        <v>0</v>
      </c>
      <c r="D9" s="11" t="s">
        <v>4</v>
      </c>
    </row>
    <row r="10" spans="1:4" ht="21">
      <c r="A10" s="21" t="s">
        <v>52</v>
      </c>
      <c r="B10" s="7" t="s">
        <v>2</v>
      </c>
      <c r="C10" s="19">
        <v>0</v>
      </c>
      <c r="D10" s="11" t="s">
        <v>4</v>
      </c>
    </row>
    <row r="12" spans="1:6" ht="21">
      <c r="A12" s="13" t="s">
        <v>35</v>
      </c>
      <c r="B12" s="7" t="s">
        <v>2</v>
      </c>
      <c r="C12" s="19">
        <f>SUM(C13+C28)</f>
        <v>10000</v>
      </c>
      <c r="D12" s="11" t="s">
        <v>4</v>
      </c>
      <c r="F12" s="1" t="s">
        <v>0</v>
      </c>
    </row>
    <row r="13" spans="1:4" ht="21">
      <c r="A13" s="13" t="s">
        <v>49</v>
      </c>
      <c r="B13" s="7" t="s">
        <v>2</v>
      </c>
      <c r="C13" s="19">
        <f>SUM(C14+C15+C27)</f>
        <v>10000</v>
      </c>
      <c r="D13" s="11" t="s">
        <v>4</v>
      </c>
    </row>
    <row r="14" spans="1:4" ht="21">
      <c r="A14" s="13" t="s">
        <v>50</v>
      </c>
      <c r="B14" s="7" t="s">
        <v>2</v>
      </c>
      <c r="C14" s="19">
        <v>0</v>
      </c>
      <c r="D14" s="11" t="s">
        <v>4</v>
      </c>
    </row>
    <row r="15" spans="1:4" ht="21">
      <c r="A15" s="13" t="s">
        <v>57</v>
      </c>
      <c r="B15" s="7" t="s">
        <v>2</v>
      </c>
      <c r="C15" s="19">
        <f>SUM(C17)</f>
        <v>10000</v>
      </c>
      <c r="D15" s="11" t="s">
        <v>4</v>
      </c>
    </row>
    <row r="16" ht="21">
      <c r="A16" s="2" t="s">
        <v>123</v>
      </c>
    </row>
    <row r="17" spans="2:4" ht="21">
      <c r="B17" s="7" t="s">
        <v>3</v>
      </c>
      <c r="C17" s="19">
        <f>SUM(C19)</f>
        <v>10000</v>
      </c>
      <c r="D17" s="11" t="s">
        <v>4</v>
      </c>
    </row>
    <row r="18" ht="21">
      <c r="A18" s="8" t="s">
        <v>40</v>
      </c>
    </row>
    <row r="19" spans="1:4" ht="21">
      <c r="A19" s="2" t="s">
        <v>887</v>
      </c>
      <c r="B19" s="7" t="s">
        <v>3</v>
      </c>
      <c r="C19" s="16">
        <v>10000</v>
      </c>
      <c r="D19" s="11" t="s">
        <v>4</v>
      </c>
    </row>
    <row r="20" ht="21">
      <c r="A20" s="8" t="s">
        <v>852</v>
      </c>
    </row>
    <row r="21" ht="21">
      <c r="A21" s="8" t="s">
        <v>851</v>
      </c>
    </row>
    <row r="22" ht="21">
      <c r="A22" s="8" t="s">
        <v>849</v>
      </c>
    </row>
    <row r="23" ht="21">
      <c r="A23" s="8" t="s">
        <v>850</v>
      </c>
    </row>
    <row r="24" ht="21">
      <c r="A24" s="8" t="s">
        <v>706</v>
      </c>
    </row>
    <row r="25" spans="1:4" ht="21">
      <c r="A25" s="1" t="s">
        <v>146</v>
      </c>
      <c r="B25" s="7"/>
      <c r="C25" s="16"/>
      <c r="D25" s="11"/>
    </row>
    <row r="26" spans="2:4" ht="21">
      <c r="B26" s="7"/>
      <c r="C26" s="16"/>
      <c r="D26" s="11"/>
    </row>
    <row r="27" spans="1:4" ht="21">
      <c r="A27" s="13" t="s">
        <v>76</v>
      </c>
      <c r="B27" s="7" t="s">
        <v>2</v>
      </c>
      <c r="C27" s="19">
        <v>0</v>
      </c>
      <c r="D27" s="11" t="s">
        <v>4</v>
      </c>
    </row>
    <row r="28" spans="1:4" ht="21">
      <c r="A28" s="13" t="s">
        <v>77</v>
      </c>
      <c r="B28" s="7" t="s">
        <v>2</v>
      </c>
      <c r="C28" s="19">
        <v>0</v>
      </c>
      <c r="D28" s="11" t="s">
        <v>4</v>
      </c>
    </row>
    <row r="30" spans="1:4" ht="21">
      <c r="A30" s="13" t="s">
        <v>63</v>
      </c>
      <c r="B30" s="7" t="s">
        <v>2</v>
      </c>
      <c r="C30" s="19">
        <f>SUM(C31)</f>
        <v>0</v>
      </c>
      <c r="D30" s="11" t="s">
        <v>4</v>
      </c>
    </row>
    <row r="31" spans="1:4" ht="21">
      <c r="A31" s="13" t="s">
        <v>64</v>
      </c>
      <c r="B31" s="7" t="s">
        <v>2</v>
      </c>
      <c r="C31" s="19">
        <v>0</v>
      </c>
      <c r="D31" s="11" t="s">
        <v>4</v>
      </c>
    </row>
    <row r="33" spans="1:4" ht="21">
      <c r="A33" s="13" t="s">
        <v>83</v>
      </c>
      <c r="B33" s="7" t="s">
        <v>2</v>
      </c>
      <c r="C33" s="19">
        <f>SUM(C34)</f>
        <v>0</v>
      </c>
      <c r="D33" s="11" t="s">
        <v>4</v>
      </c>
    </row>
    <row r="34" spans="1:4" ht="21">
      <c r="A34" s="13" t="s">
        <v>86</v>
      </c>
      <c r="B34" s="7" t="s">
        <v>2</v>
      </c>
      <c r="C34" s="19">
        <v>0</v>
      </c>
      <c r="D34" s="11" t="s">
        <v>4</v>
      </c>
    </row>
    <row r="35" spans="1:4" ht="21">
      <c r="A35" s="13"/>
      <c r="B35" s="7"/>
      <c r="C35" s="19"/>
      <c r="D35" s="11"/>
    </row>
    <row r="36" spans="1:4" ht="21">
      <c r="A36" s="13" t="s">
        <v>84</v>
      </c>
      <c r="B36" s="7" t="s">
        <v>2</v>
      </c>
      <c r="C36" s="19">
        <f>SUM(C37)</f>
        <v>0</v>
      </c>
      <c r="D36" s="11" t="s">
        <v>4</v>
      </c>
    </row>
    <row r="37" spans="1:4" ht="21">
      <c r="A37" s="13" t="s">
        <v>85</v>
      </c>
      <c r="B37" s="7" t="s">
        <v>2</v>
      </c>
      <c r="C37" s="19">
        <v>0</v>
      </c>
      <c r="D37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100" useFirstPageNumber="1" horizontalDpi="600" verticalDpi="600" orientation="portrait" paperSize="9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G56"/>
  <sheetViews>
    <sheetView zoomScale="120" zoomScaleNormal="120" zoomScalePageLayoutView="0" workbookViewId="0" topLeftCell="A1">
      <selection activeCell="B44" sqref="B44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388" t="s">
        <v>5</v>
      </c>
      <c r="B1" s="388"/>
      <c r="C1" s="378"/>
      <c r="D1" s="378"/>
    </row>
    <row r="2" spans="1:4" ht="21">
      <c r="A2" s="383" t="s">
        <v>313</v>
      </c>
      <c r="B2" s="383"/>
      <c r="C2" s="378"/>
      <c r="D2" s="378"/>
    </row>
    <row r="3" spans="1:4" ht="21">
      <c r="A3" s="383" t="s">
        <v>1</v>
      </c>
      <c r="B3" s="383"/>
      <c r="C3" s="378"/>
      <c r="D3" s="378"/>
    </row>
    <row r="4" spans="1:2" ht="21">
      <c r="A4" s="2"/>
      <c r="B4" s="2"/>
    </row>
    <row r="5" spans="1:7" ht="23.25" customHeight="1">
      <c r="A5" s="434" t="s">
        <v>225</v>
      </c>
      <c r="B5" s="434"/>
      <c r="C5" s="441"/>
      <c r="D5" s="378"/>
      <c r="E5" s="3"/>
      <c r="F5" s="3"/>
      <c r="G5" s="4"/>
    </row>
    <row r="6" spans="1:7" ht="23.25" customHeight="1">
      <c r="A6" s="12" t="s">
        <v>226</v>
      </c>
      <c r="B6" s="7" t="s">
        <v>2</v>
      </c>
      <c r="C6" s="19">
        <f>SUM(C7+C14+C21+C33+C44)</f>
        <v>894980</v>
      </c>
      <c r="D6" s="11" t="s">
        <v>4</v>
      </c>
      <c r="E6" s="3"/>
      <c r="F6" s="3"/>
      <c r="G6" s="4"/>
    </row>
    <row r="7" spans="1:4" ht="23.25" customHeight="1">
      <c r="A7" s="2" t="s">
        <v>228</v>
      </c>
      <c r="B7" s="7" t="s">
        <v>3</v>
      </c>
      <c r="C7" s="19">
        <v>127570</v>
      </c>
      <c r="D7" s="11" t="s">
        <v>4</v>
      </c>
    </row>
    <row r="8" ht="21">
      <c r="A8" s="8" t="s">
        <v>928</v>
      </c>
    </row>
    <row r="9" ht="21">
      <c r="A9" s="8" t="s">
        <v>927</v>
      </c>
    </row>
    <row r="10" ht="21">
      <c r="A10" s="8" t="s">
        <v>929</v>
      </c>
    </row>
    <row r="11" ht="21">
      <c r="A11" s="8" t="s">
        <v>314</v>
      </c>
    </row>
    <row r="12" ht="21">
      <c r="A12" s="1" t="s">
        <v>245</v>
      </c>
    </row>
    <row r="13" ht="21">
      <c r="A13" s="8"/>
    </row>
    <row r="14" spans="1:4" ht="21">
      <c r="A14" s="2" t="s">
        <v>229</v>
      </c>
      <c r="B14" s="7" t="s">
        <v>3</v>
      </c>
      <c r="C14" s="19">
        <v>24000</v>
      </c>
      <c r="D14" s="11" t="s">
        <v>4</v>
      </c>
    </row>
    <row r="15" ht="21">
      <c r="A15" s="8" t="s">
        <v>315</v>
      </c>
    </row>
    <row r="16" ht="21">
      <c r="A16" s="8" t="s">
        <v>316</v>
      </c>
    </row>
    <row r="17" ht="21">
      <c r="A17" s="8" t="s">
        <v>317</v>
      </c>
    </row>
    <row r="18" ht="21">
      <c r="A18" s="8" t="s">
        <v>318</v>
      </c>
    </row>
    <row r="19" ht="21">
      <c r="A19" s="1" t="s">
        <v>244</v>
      </c>
    </row>
    <row r="21" spans="1:4" ht="21">
      <c r="A21" s="2" t="s">
        <v>227</v>
      </c>
      <c r="B21" s="7" t="s">
        <v>3</v>
      </c>
      <c r="C21" s="19">
        <v>462800</v>
      </c>
      <c r="D21" s="11" t="s">
        <v>4</v>
      </c>
    </row>
    <row r="22" ht="21">
      <c r="A22" s="8" t="s">
        <v>319</v>
      </c>
    </row>
    <row r="23" ht="21" customHeight="1">
      <c r="A23" s="8" t="s">
        <v>320</v>
      </c>
    </row>
    <row r="24" ht="21" customHeight="1">
      <c r="A24" s="8" t="s">
        <v>853</v>
      </c>
    </row>
    <row r="25" ht="21" customHeight="1">
      <c r="A25" s="8" t="s">
        <v>864</v>
      </c>
    </row>
    <row r="26" ht="21" customHeight="1">
      <c r="A26" s="8" t="s">
        <v>863</v>
      </c>
    </row>
    <row r="27" ht="21" customHeight="1">
      <c r="A27" s="8" t="s">
        <v>862</v>
      </c>
    </row>
    <row r="28" ht="21" customHeight="1">
      <c r="A28" s="8" t="s">
        <v>861</v>
      </c>
    </row>
    <row r="29" ht="21" customHeight="1">
      <c r="A29" s="8" t="s">
        <v>888</v>
      </c>
    </row>
    <row r="30" ht="21">
      <c r="A30" s="8" t="s">
        <v>321</v>
      </c>
    </row>
    <row r="31" ht="21">
      <c r="A31" s="1" t="s">
        <v>244</v>
      </c>
    </row>
    <row r="33" spans="1:4" ht="21">
      <c r="A33" s="2" t="s">
        <v>230</v>
      </c>
      <c r="B33" s="7" t="s">
        <v>3</v>
      </c>
      <c r="C33" s="19">
        <f>SUM(C34)</f>
        <v>120000</v>
      </c>
      <c r="D33" s="11" t="s">
        <v>4</v>
      </c>
    </row>
    <row r="34" spans="1:4" ht="21">
      <c r="A34" s="2" t="s">
        <v>266</v>
      </c>
      <c r="B34" s="7" t="s">
        <v>3</v>
      </c>
      <c r="C34" s="19">
        <v>120000</v>
      </c>
      <c r="D34" s="11" t="s">
        <v>4</v>
      </c>
    </row>
    <row r="35" ht="21">
      <c r="A35" s="8" t="s">
        <v>233</v>
      </c>
    </row>
    <row r="36" ht="21" customHeight="1">
      <c r="A36" s="8" t="s">
        <v>248</v>
      </c>
    </row>
    <row r="37" ht="21" customHeight="1">
      <c r="A37" s="8"/>
    </row>
    <row r="38" ht="21" customHeight="1">
      <c r="A38" s="8" t="s">
        <v>859</v>
      </c>
    </row>
    <row r="39" ht="21" customHeight="1">
      <c r="A39" s="8" t="s">
        <v>858</v>
      </c>
    </row>
    <row r="40" ht="21">
      <c r="A40" s="8" t="s">
        <v>322</v>
      </c>
    </row>
    <row r="41" ht="21">
      <c r="A41" s="8" t="s">
        <v>232</v>
      </c>
    </row>
    <row r="43" ht="21">
      <c r="A43" s="2" t="s">
        <v>231</v>
      </c>
    </row>
    <row r="44" spans="2:4" ht="21">
      <c r="B44" s="7" t="s">
        <v>3</v>
      </c>
      <c r="C44" s="19">
        <v>160610</v>
      </c>
      <c r="D44" s="11" t="s">
        <v>4</v>
      </c>
    </row>
    <row r="45" ht="21">
      <c r="A45" s="8" t="s">
        <v>324</v>
      </c>
    </row>
    <row r="46" ht="21" customHeight="1">
      <c r="A46" s="8" t="s">
        <v>325</v>
      </c>
    </row>
    <row r="47" ht="21" customHeight="1">
      <c r="A47" s="8" t="s">
        <v>326</v>
      </c>
    </row>
    <row r="48" ht="21" customHeight="1">
      <c r="A48" s="8" t="s">
        <v>860</v>
      </c>
    </row>
    <row r="49" ht="21" customHeight="1">
      <c r="A49" s="8" t="s">
        <v>889</v>
      </c>
    </row>
    <row r="50" ht="21" customHeight="1">
      <c r="A50" s="8" t="s">
        <v>890</v>
      </c>
    </row>
    <row r="51" ht="21" customHeight="1">
      <c r="A51" s="8" t="s">
        <v>891</v>
      </c>
    </row>
    <row r="52" ht="21" customHeight="1">
      <c r="A52" s="8" t="s">
        <v>892</v>
      </c>
    </row>
    <row r="53" ht="21">
      <c r="A53" s="8" t="s">
        <v>323</v>
      </c>
    </row>
    <row r="54" spans="1:3" ht="21">
      <c r="A54" s="1" t="s">
        <v>245</v>
      </c>
      <c r="C54" s="1" t="s">
        <v>0</v>
      </c>
    </row>
    <row r="56" ht="21">
      <c r="F56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101" useFirstPageNumber="1" horizontalDpi="600" verticalDpi="600" orientation="portrait" paperSize="9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4">
      <selection activeCell="M11" sqref="M11"/>
    </sheetView>
  </sheetViews>
  <sheetFormatPr defaultColWidth="9.140625" defaultRowHeight="12.75"/>
  <cols>
    <col min="1" max="1" width="8.7109375" style="247" customWidth="1"/>
    <col min="2" max="2" width="9.140625" style="247" customWidth="1"/>
    <col min="3" max="3" width="23.421875" style="247" customWidth="1"/>
    <col min="4" max="4" width="7.7109375" style="247" customWidth="1"/>
    <col min="5" max="5" width="9.7109375" style="247" customWidth="1"/>
    <col min="6" max="6" width="8.140625" style="247" customWidth="1"/>
    <col min="7" max="7" width="8.8515625" style="247" customWidth="1"/>
    <col min="8" max="8" width="7.421875" style="247" customWidth="1"/>
    <col min="9" max="9" width="7.8515625" style="247" customWidth="1"/>
    <col min="10" max="10" width="8.8515625" style="247" customWidth="1"/>
    <col min="11" max="12" width="9.28125" style="247" customWidth="1"/>
    <col min="13" max="13" width="6.7109375" style="247" customWidth="1"/>
    <col min="14" max="14" width="7.28125" style="247" customWidth="1"/>
    <col min="15" max="15" width="4.421875" style="247" customWidth="1"/>
    <col min="16" max="16" width="9.57421875" style="247" customWidth="1"/>
    <col min="17" max="17" width="11.7109375" style="247" bestFit="1" customWidth="1"/>
    <col min="18" max="16384" width="9.140625" style="247" customWidth="1"/>
  </cols>
  <sheetData>
    <row r="1" spans="1:16" ht="18.75" customHeight="1">
      <c r="A1" s="452" t="s">
        <v>1396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8.75" customHeight="1">
      <c r="A2" s="452" t="s">
        <v>313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8.75" customHeight="1">
      <c r="A3" s="452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3:4" ht="18.75" customHeight="1">
      <c r="C4" s="248"/>
      <c r="D4" s="248"/>
    </row>
    <row r="5" spans="1:16" ht="16.5" customHeight="1">
      <c r="A5" s="454" t="s">
        <v>1397</v>
      </c>
      <c r="B5" s="455"/>
      <c r="C5" s="456"/>
      <c r="D5" s="249" t="s">
        <v>1078</v>
      </c>
      <c r="E5" s="250" t="s">
        <v>1398</v>
      </c>
      <c r="F5" s="251" t="s">
        <v>1399</v>
      </c>
      <c r="G5" s="249" t="s">
        <v>1398</v>
      </c>
      <c r="H5" s="252" t="s">
        <v>1398</v>
      </c>
      <c r="I5" s="253" t="s">
        <v>1398</v>
      </c>
      <c r="J5" s="254" t="s">
        <v>1400</v>
      </c>
      <c r="K5" s="253" t="s">
        <v>1401</v>
      </c>
      <c r="L5" s="252" t="s">
        <v>1402</v>
      </c>
      <c r="M5" s="253" t="s">
        <v>1398</v>
      </c>
      <c r="N5" s="254" t="s">
        <v>1398</v>
      </c>
      <c r="O5" s="252" t="s">
        <v>1398</v>
      </c>
      <c r="P5" s="254" t="s">
        <v>2</v>
      </c>
    </row>
    <row r="6" spans="1:16" ht="16.5" customHeight="1">
      <c r="A6" s="457"/>
      <c r="B6" s="458"/>
      <c r="C6" s="459"/>
      <c r="D6" s="246" t="s">
        <v>0</v>
      </c>
      <c r="E6" s="255" t="s">
        <v>1403</v>
      </c>
      <c r="F6" s="256" t="s">
        <v>1404</v>
      </c>
      <c r="G6" s="246" t="s">
        <v>1111</v>
      </c>
      <c r="H6" s="257" t="s">
        <v>1118</v>
      </c>
      <c r="I6" s="258" t="s">
        <v>1122</v>
      </c>
      <c r="J6" s="259" t="s">
        <v>1405</v>
      </c>
      <c r="K6" s="258" t="s">
        <v>1406</v>
      </c>
      <c r="L6" s="257" t="s">
        <v>1407</v>
      </c>
      <c r="M6" s="258" t="s">
        <v>1408</v>
      </c>
      <c r="N6" s="259" t="s">
        <v>1409</v>
      </c>
      <c r="O6" s="257" t="s">
        <v>1410</v>
      </c>
      <c r="P6" s="260"/>
    </row>
    <row r="7" spans="1:16" ht="16.5" customHeight="1">
      <c r="A7" s="460"/>
      <c r="B7" s="461"/>
      <c r="C7" s="462"/>
      <c r="D7" s="261"/>
      <c r="E7" s="262"/>
      <c r="F7" s="263" t="s">
        <v>1411</v>
      </c>
      <c r="G7" s="261"/>
      <c r="H7" s="264"/>
      <c r="I7" s="265"/>
      <c r="J7" s="266"/>
      <c r="K7" s="265"/>
      <c r="L7" s="264" t="s">
        <v>1412</v>
      </c>
      <c r="M7" s="265" t="s">
        <v>1413</v>
      </c>
      <c r="N7" s="266"/>
      <c r="O7" s="257" t="s">
        <v>1414</v>
      </c>
      <c r="P7" s="267"/>
    </row>
    <row r="8" spans="1:17" ht="18.75" customHeight="1">
      <c r="A8" s="268" t="s">
        <v>1075</v>
      </c>
      <c r="B8" s="269" t="s">
        <v>1075</v>
      </c>
      <c r="C8" s="270" t="s">
        <v>1311</v>
      </c>
      <c r="D8" s="271">
        <v>127570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2">
        <f>SUM(D8:O8)</f>
        <v>127570</v>
      </c>
      <c r="Q8" s="273"/>
    </row>
    <row r="9" spans="1:17" ht="18.75" customHeight="1">
      <c r="A9" s="260"/>
      <c r="B9" s="274"/>
      <c r="C9" s="275" t="s">
        <v>1312</v>
      </c>
      <c r="D9" s="271">
        <v>24000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2">
        <f>SUM(D9:O9)</f>
        <v>24000</v>
      </c>
      <c r="Q9" s="273"/>
    </row>
    <row r="10" spans="1:17" ht="18.75" customHeight="1">
      <c r="A10" s="260"/>
      <c r="B10" s="274"/>
      <c r="C10" s="275" t="s">
        <v>1415</v>
      </c>
      <c r="D10" s="271">
        <v>462800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2">
        <f>SUM(D10:O10)</f>
        <v>462800</v>
      </c>
      <c r="Q10" s="273"/>
    </row>
    <row r="11" spans="1:17" ht="18.75" customHeight="1">
      <c r="A11" s="260"/>
      <c r="B11" s="274"/>
      <c r="C11" s="276" t="s">
        <v>1416</v>
      </c>
      <c r="D11" s="277">
        <v>120000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8">
        <f>SUM(D11:O11)</f>
        <v>120000</v>
      </c>
      <c r="Q11" s="273"/>
    </row>
    <row r="12" spans="1:17" ht="18.75" customHeight="1">
      <c r="A12" s="279"/>
      <c r="B12" s="280" t="s">
        <v>1417</v>
      </c>
      <c r="C12" s="281" t="s">
        <v>1418</v>
      </c>
      <c r="D12" s="282">
        <v>160610</v>
      </c>
      <c r="E12" s="277">
        <v>0</v>
      </c>
      <c r="F12" s="282">
        <v>0</v>
      </c>
      <c r="G12" s="277">
        <v>0</v>
      </c>
      <c r="H12" s="282">
        <v>0</v>
      </c>
      <c r="I12" s="277">
        <v>0</v>
      </c>
      <c r="J12" s="282">
        <v>0</v>
      </c>
      <c r="K12" s="277">
        <v>0</v>
      </c>
      <c r="L12" s="282">
        <v>0</v>
      </c>
      <c r="M12" s="277">
        <v>0</v>
      </c>
      <c r="N12" s="282">
        <v>0</v>
      </c>
      <c r="O12" s="277">
        <v>0</v>
      </c>
      <c r="P12" s="283">
        <f>SUM(D12:O12)</f>
        <v>160610</v>
      </c>
      <c r="Q12" s="273"/>
    </row>
    <row r="13" spans="1:17" ht="18.75" customHeight="1">
      <c r="A13" s="267"/>
      <c r="B13" s="284" t="s">
        <v>1419</v>
      </c>
      <c r="C13" s="285" t="s">
        <v>1420</v>
      </c>
      <c r="D13" s="286"/>
      <c r="E13" s="287"/>
      <c r="F13" s="286"/>
      <c r="G13" s="287"/>
      <c r="H13" s="286"/>
      <c r="I13" s="287"/>
      <c r="J13" s="286"/>
      <c r="K13" s="287"/>
      <c r="L13" s="286"/>
      <c r="M13" s="287"/>
      <c r="N13" s="286"/>
      <c r="O13" s="287"/>
      <c r="P13" s="288"/>
      <c r="Q13" s="273" t="s">
        <v>0</v>
      </c>
    </row>
    <row r="14" spans="1:18" ht="18.75" customHeight="1">
      <c r="A14" s="443" t="s">
        <v>1421</v>
      </c>
      <c r="B14" s="444"/>
      <c r="C14" s="289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72">
        <f>SUM(P8:P12)</f>
        <v>894980</v>
      </c>
      <c r="Q14" s="273">
        <f>SUM(O14:P14)</f>
        <v>894980</v>
      </c>
      <c r="R14" s="273" t="s">
        <v>0</v>
      </c>
    </row>
    <row r="15" spans="1:16" ht="18.75" customHeight="1">
      <c r="A15" s="274" t="s">
        <v>1422</v>
      </c>
      <c r="B15" s="291" t="s">
        <v>1423</v>
      </c>
      <c r="C15" s="221" t="s">
        <v>1319</v>
      </c>
      <c r="D15" s="292">
        <v>0</v>
      </c>
      <c r="E15" s="292">
        <v>514080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3">
        <f>SUM(D15:O15)</f>
        <v>514080</v>
      </c>
    </row>
    <row r="16" spans="1:16" ht="18.75" customHeight="1">
      <c r="A16" s="294"/>
      <c r="B16" s="295" t="s">
        <v>1424</v>
      </c>
      <c r="C16" s="296" t="s">
        <v>1425</v>
      </c>
      <c r="D16" s="297">
        <v>0</v>
      </c>
      <c r="E16" s="298">
        <v>42120</v>
      </c>
      <c r="F16" s="297">
        <v>0</v>
      </c>
      <c r="G16" s="298">
        <v>0</v>
      </c>
      <c r="H16" s="297">
        <v>0</v>
      </c>
      <c r="I16" s="298">
        <v>0</v>
      </c>
      <c r="J16" s="297">
        <v>0</v>
      </c>
      <c r="K16" s="298">
        <v>0</v>
      </c>
      <c r="L16" s="297">
        <v>0</v>
      </c>
      <c r="M16" s="298">
        <v>0</v>
      </c>
      <c r="N16" s="297">
        <v>0</v>
      </c>
      <c r="O16" s="298">
        <v>0</v>
      </c>
      <c r="P16" s="278">
        <f>SUM(D16:O16)</f>
        <v>42120</v>
      </c>
    </row>
    <row r="17" spans="1:16" ht="18.75" customHeight="1">
      <c r="A17" s="294"/>
      <c r="B17" s="295"/>
      <c r="C17" s="299" t="s">
        <v>1426</v>
      </c>
      <c r="D17" s="300"/>
      <c r="E17" s="301"/>
      <c r="F17" s="300"/>
      <c r="G17" s="301"/>
      <c r="H17" s="300"/>
      <c r="I17" s="301"/>
      <c r="J17" s="300"/>
      <c r="K17" s="301"/>
      <c r="L17" s="300"/>
      <c r="M17" s="301"/>
      <c r="N17" s="300"/>
      <c r="O17" s="301"/>
      <c r="P17" s="302"/>
    </row>
    <row r="18" spans="1:16" ht="18.75" customHeight="1">
      <c r="A18" s="294"/>
      <c r="B18" s="303"/>
      <c r="C18" s="304" t="s">
        <v>1427</v>
      </c>
      <c r="D18" s="300">
        <v>0</v>
      </c>
      <c r="E18" s="300">
        <v>42120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0</v>
      </c>
      <c r="N18" s="300">
        <v>0</v>
      </c>
      <c r="O18" s="300">
        <v>0</v>
      </c>
      <c r="P18" s="302">
        <f>SUM(D18:O18)</f>
        <v>42120</v>
      </c>
    </row>
    <row r="19" spans="1:16" ht="18.75" customHeight="1">
      <c r="A19" s="294"/>
      <c r="B19" s="303"/>
      <c r="C19" s="276" t="s">
        <v>1428</v>
      </c>
      <c r="D19" s="305">
        <v>0</v>
      </c>
      <c r="E19" s="305">
        <v>86400</v>
      </c>
      <c r="F19" s="305">
        <v>0</v>
      </c>
      <c r="G19" s="305">
        <v>0</v>
      </c>
      <c r="H19" s="305">
        <v>0</v>
      </c>
      <c r="I19" s="305">
        <v>0</v>
      </c>
      <c r="J19" s="305">
        <v>0</v>
      </c>
      <c r="K19" s="305">
        <v>0</v>
      </c>
      <c r="L19" s="305">
        <v>0</v>
      </c>
      <c r="M19" s="305">
        <v>0</v>
      </c>
      <c r="N19" s="305">
        <v>0</v>
      </c>
      <c r="O19" s="305">
        <v>0</v>
      </c>
      <c r="P19" s="272">
        <f>SUM(D19:O19)</f>
        <v>86400</v>
      </c>
    </row>
    <row r="20" spans="1:16" ht="18.75" customHeight="1">
      <c r="A20" s="294"/>
      <c r="B20" s="303"/>
      <c r="C20" s="306" t="s">
        <v>1429</v>
      </c>
      <c r="D20" s="297">
        <v>0</v>
      </c>
      <c r="E20" s="298">
        <v>2750400</v>
      </c>
      <c r="F20" s="297">
        <v>0</v>
      </c>
      <c r="G20" s="297">
        <v>0</v>
      </c>
      <c r="H20" s="297">
        <v>0</v>
      </c>
      <c r="I20" s="298">
        <v>0</v>
      </c>
      <c r="J20" s="297">
        <v>0</v>
      </c>
      <c r="K20" s="298">
        <v>0</v>
      </c>
      <c r="L20" s="297">
        <v>0</v>
      </c>
      <c r="M20" s="298">
        <v>0</v>
      </c>
      <c r="N20" s="297">
        <v>0</v>
      </c>
      <c r="O20" s="298">
        <v>0</v>
      </c>
      <c r="P20" s="278">
        <f>SUM(D20:O20)</f>
        <v>2750400</v>
      </c>
    </row>
    <row r="21" spans="1:16" ht="18.75" customHeight="1">
      <c r="A21" s="294"/>
      <c r="B21" s="303"/>
      <c r="C21" s="304" t="s">
        <v>1430</v>
      </c>
      <c r="D21" s="300"/>
      <c r="E21" s="301" t="s">
        <v>0</v>
      </c>
      <c r="F21" s="300" t="s">
        <v>0</v>
      </c>
      <c r="G21" s="300" t="s">
        <v>0</v>
      </c>
      <c r="H21" s="300" t="s">
        <v>0</v>
      </c>
      <c r="I21" s="301" t="s">
        <v>0</v>
      </c>
      <c r="J21" s="300" t="s">
        <v>0</v>
      </c>
      <c r="K21" s="301" t="s">
        <v>0</v>
      </c>
      <c r="L21" s="300" t="s">
        <v>0</v>
      </c>
      <c r="M21" s="301" t="s">
        <v>0</v>
      </c>
      <c r="N21" s="300" t="s">
        <v>0</v>
      </c>
      <c r="O21" s="301" t="s">
        <v>0</v>
      </c>
      <c r="P21" s="267"/>
    </row>
    <row r="22" spans="1:16" ht="18.75" customHeight="1">
      <c r="A22" s="294"/>
      <c r="B22" s="307" t="s">
        <v>1423</v>
      </c>
      <c r="C22" s="275" t="s">
        <v>1325</v>
      </c>
      <c r="D22" s="305">
        <v>0</v>
      </c>
      <c r="E22" s="305">
        <v>3576660</v>
      </c>
      <c r="F22" s="305">
        <v>0</v>
      </c>
      <c r="G22" s="305">
        <v>537720</v>
      </c>
      <c r="H22" s="305">
        <v>0</v>
      </c>
      <c r="I22" s="305">
        <v>0</v>
      </c>
      <c r="J22" s="305">
        <v>631080</v>
      </c>
      <c r="K22" s="305">
        <v>0</v>
      </c>
      <c r="L22" s="305">
        <v>0</v>
      </c>
      <c r="M22" s="305">
        <v>0</v>
      </c>
      <c r="N22" s="305">
        <v>0</v>
      </c>
      <c r="O22" s="305">
        <v>0</v>
      </c>
      <c r="P22" s="272">
        <f aca="true" t="shared" si="0" ref="P22:P28">SUM(D22:O22)</f>
        <v>4745460</v>
      </c>
    </row>
    <row r="23" spans="1:16" ht="18.75" customHeight="1">
      <c r="A23" s="294"/>
      <c r="B23" s="274" t="s">
        <v>1431</v>
      </c>
      <c r="C23" s="275" t="s">
        <v>1326</v>
      </c>
      <c r="D23" s="305">
        <v>0</v>
      </c>
      <c r="E23" s="305">
        <v>67200</v>
      </c>
      <c r="F23" s="305">
        <v>0</v>
      </c>
      <c r="G23" s="305">
        <v>0</v>
      </c>
      <c r="H23" s="305">
        <v>0</v>
      </c>
      <c r="I23" s="305">
        <v>0</v>
      </c>
      <c r="J23" s="305">
        <v>0</v>
      </c>
      <c r="K23" s="305">
        <v>0</v>
      </c>
      <c r="L23" s="305">
        <v>0</v>
      </c>
      <c r="M23" s="305">
        <v>0</v>
      </c>
      <c r="N23" s="305">
        <v>0</v>
      </c>
      <c r="O23" s="305">
        <v>0</v>
      </c>
      <c r="P23" s="272">
        <f t="shared" si="0"/>
        <v>67200</v>
      </c>
    </row>
    <row r="24" spans="1:16" ht="18.75" customHeight="1">
      <c r="A24" s="294"/>
      <c r="B24" s="294"/>
      <c r="C24" s="275" t="s">
        <v>1327</v>
      </c>
      <c r="D24" s="305">
        <v>0</v>
      </c>
      <c r="E24" s="305">
        <v>193200</v>
      </c>
      <c r="F24" s="305">
        <v>0</v>
      </c>
      <c r="G24" s="305">
        <v>42000</v>
      </c>
      <c r="H24" s="305">
        <v>0</v>
      </c>
      <c r="I24" s="305">
        <v>0</v>
      </c>
      <c r="J24" s="305">
        <v>42000</v>
      </c>
      <c r="K24" s="305">
        <v>0</v>
      </c>
      <c r="L24" s="305">
        <v>0</v>
      </c>
      <c r="M24" s="305">
        <v>0</v>
      </c>
      <c r="N24" s="305">
        <v>0</v>
      </c>
      <c r="O24" s="305">
        <v>0</v>
      </c>
      <c r="P24" s="272">
        <f t="shared" si="0"/>
        <v>277200</v>
      </c>
    </row>
    <row r="25" spans="1:16" ht="18.75" customHeight="1">
      <c r="A25" s="294"/>
      <c r="B25" s="294"/>
      <c r="C25" s="275" t="s">
        <v>1329</v>
      </c>
      <c r="D25" s="305">
        <v>0</v>
      </c>
      <c r="E25" s="305">
        <v>0</v>
      </c>
      <c r="F25" s="305">
        <v>0</v>
      </c>
      <c r="G25" s="305">
        <v>171720</v>
      </c>
      <c r="H25" s="305">
        <v>0</v>
      </c>
      <c r="I25" s="305">
        <v>0</v>
      </c>
      <c r="J25" s="305">
        <v>0</v>
      </c>
      <c r="K25" s="305">
        <v>0</v>
      </c>
      <c r="L25" s="305">
        <v>0</v>
      </c>
      <c r="M25" s="305">
        <v>0</v>
      </c>
      <c r="N25" s="305">
        <v>0</v>
      </c>
      <c r="O25" s="305">
        <v>0</v>
      </c>
      <c r="P25" s="272">
        <f t="shared" si="0"/>
        <v>171720</v>
      </c>
    </row>
    <row r="26" spans="1:16" ht="18.75" customHeight="1">
      <c r="A26" s="294"/>
      <c r="B26" s="294"/>
      <c r="C26" s="275" t="s">
        <v>1330</v>
      </c>
      <c r="D26" s="305">
        <v>0</v>
      </c>
      <c r="E26" s="305">
        <v>0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v>0</v>
      </c>
      <c r="N26" s="305">
        <v>0</v>
      </c>
      <c r="O26" s="305">
        <v>0</v>
      </c>
      <c r="P26" s="272">
        <f t="shared" si="0"/>
        <v>0</v>
      </c>
    </row>
    <row r="27" spans="1:16" ht="18.75" customHeight="1">
      <c r="A27" s="294"/>
      <c r="B27" s="294"/>
      <c r="C27" s="275" t="s">
        <v>1332</v>
      </c>
      <c r="D27" s="305">
        <v>0</v>
      </c>
      <c r="E27" s="305">
        <v>1499690</v>
      </c>
      <c r="F27" s="305">
        <v>129120</v>
      </c>
      <c r="G27" s="305">
        <v>108000</v>
      </c>
      <c r="H27" s="305">
        <v>129120</v>
      </c>
      <c r="I27" s="305">
        <v>0</v>
      </c>
      <c r="J27" s="305">
        <v>364200</v>
      </c>
      <c r="K27" s="305">
        <v>0</v>
      </c>
      <c r="L27" s="305">
        <v>0</v>
      </c>
      <c r="M27" s="305">
        <v>0</v>
      </c>
      <c r="N27" s="305">
        <v>0</v>
      </c>
      <c r="O27" s="305">
        <v>0</v>
      </c>
      <c r="P27" s="272">
        <f t="shared" si="0"/>
        <v>2230130</v>
      </c>
    </row>
    <row r="28" spans="1:17" ht="18.75" customHeight="1">
      <c r="A28" s="308"/>
      <c r="B28" s="308"/>
      <c r="C28" s="275" t="s">
        <v>1333</v>
      </c>
      <c r="D28" s="305">
        <v>0</v>
      </c>
      <c r="E28" s="305">
        <v>201200</v>
      </c>
      <c r="F28" s="305">
        <v>24000</v>
      </c>
      <c r="G28" s="305">
        <v>12000</v>
      </c>
      <c r="H28" s="305">
        <v>24000</v>
      </c>
      <c r="I28" s="305">
        <v>0</v>
      </c>
      <c r="J28" s="305">
        <v>60000</v>
      </c>
      <c r="K28" s="305">
        <v>0</v>
      </c>
      <c r="L28" s="305">
        <v>0</v>
      </c>
      <c r="M28" s="305">
        <v>0</v>
      </c>
      <c r="N28" s="305">
        <v>0</v>
      </c>
      <c r="O28" s="305">
        <v>0</v>
      </c>
      <c r="P28" s="272">
        <f t="shared" si="0"/>
        <v>321200</v>
      </c>
      <c r="Q28" s="273" t="s">
        <v>0</v>
      </c>
    </row>
    <row r="29" spans="1:17" ht="18.75" customHeight="1">
      <c r="A29" s="443" t="s">
        <v>1432</v>
      </c>
      <c r="B29" s="444"/>
      <c r="C29" s="309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272">
        <f>SUM(P15:P28)</f>
        <v>11248030</v>
      </c>
      <c r="Q29" s="273">
        <f>SUM(P29)</f>
        <v>11248030</v>
      </c>
    </row>
    <row r="30" spans="1:16" ht="18.75" customHeight="1">
      <c r="A30" s="307" t="s">
        <v>1433</v>
      </c>
      <c r="B30" s="307" t="s">
        <v>1434</v>
      </c>
      <c r="C30" s="310" t="s">
        <v>1435</v>
      </c>
      <c r="D30" s="305">
        <v>0</v>
      </c>
      <c r="E30" s="305">
        <v>125000</v>
      </c>
      <c r="F30" s="305">
        <v>0</v>
      </c>
      <c r="G30" s="305">
        <v>19000</v>
      </c>
      <c r="H30" s="305">
        <v>0</v>
      </c>
      <c r="I30" s="305">
        <v>0</v>
      </c>
      <c r="J30" s="305">
        <v>45000</v>
      </c>
      <c r="K30" s="305">
        <v>0</v>
      </c>
      <c r="L30" s="305">
        <v>0</v>
      </c>
      <c r="M30" s="305">
        <v>0</v>
      </c>
      <c r="N30" s="305">
        <v>0</v>
      </c>
      <c r="O30" s="305">
        <v>0</v>
      </c>
      <c r="P30" s="272">
        <f aca="true" t="shared" si="1" ref="P30:P36">SUM(D30:O30)</f>
        <v>189000</v>
      </c>
    </row>
    <row r="31" spans="1:16" ht="18.75" customHeight="1">
      <c r="A31" s="294"/>
      <c r="B31" s="294"/>
      <c r="C31" s="311" t="s">
        <v>1339</v>
      </c>
      <c r="D31" s="305">
        <v>0</v>
      </c>
      <c r="E31" s="305">
        <v>20000</v>
      </c>
      <c r="F31" s="305">
        <v>0</v>
      </c>
      <c r="G31" s="305">
        <v>3000</v>
      </c>
      <c r="H31" s="305">
        <v>0</v>
      </c>
      <c r="I31" s="305">
        <v>0</v>
      </c>
      <c r="J31" s="305">
        <v>20160</v>
      </c>
      <c r="K31" s="305">
        <v>0</v>
      </c>
      <c r="L31" s="305">
        <v>0</v>
      </c>
      <c r="M31" s="305">
        <v>0</v>
      </c>
      <c r="N31" s="305">
        <v>0</v>
      </c>
      <c r="O31" s="305">
        <v>0</v>
      </c>
      <c r="P31" s="272">
        <f t="shared" si="1"/>
        <v>43160</v>
      </c>
    </row>
    <row r="32" spans="1:16" ht="18.75" customHeight="1">
      <c r="A32" s="294"/>
      <c r="B32" s="294"/>
      <c r="C32" s="275" t="s">
        <v>1340</v>
      </c>
      <c r="D32" s="305">
        <v>0</v>
      </c>
      <c r="E32" s="305">
        <v>168000</v>
      </c>
      <c r="F32" s="305">
        <v>0</v>
      </c>
      <c r="G32" s="305">
        <v>36000</v>
      </c>
      <c r="H32" s="305">
        <v>0</v>
      </c>
      <c r="I32" s="305">
        <v>0</v>
      </c>
      <c r="J32" s="305">
        <v>36000</v>
      </c>
      <c r="K32" s="305">
        <v>0</v>
      </c>
      <c r="L32" s="305">
        <v>0</v>
      </c>
      <c r="M32" s="305">
        <v>0</v>
      </c>
      <c r="N32" s="305">
        <v>0</v>
      </c>
      <c r="O32" s="305">
        <v>0</v>
      </c>
      <c r="P32" s="272">
        <f t="shared" si="1"/>
        <v>240000</v>
      </c>
    </row>
    <row r="33" spans="1:16" ht="18.75" customHeight="1">
      <c r="A33" s="294"/>
      <c r="B33" s="308"/>
      <c r="C33" s="275" t="s">
        <v>1341</v>
      </c>
      <c r="D33" s="305">
        <v>0</v>
      </c>
      <c r="E33" s="305">
        <v>45000</v>
      </c>
      <c r="F33" s="305">
        <v>0</v>
      </c>
      <c r="G33" s="305">
        <v>22000</v>
      </c>
      <c r="H33" s="305">
        <v>0</v>
      </c>
      <c r="I33" s="305">
        <v>0</v>
      </c>
      <c r="J33" s="305">
        <v>0</v>
      </c>
      <c r="K33" s="305">
        <v>0</v>
      </c>
      <c r="L33" s="305">
        <v>0</v>
      </c>
      <c r="M33" s="305">
        <v>0</v>
      </c>
      <c r="N33" s="305">
        <v>0</v>
      </c>
      <c r="O33" s="305">
        <v>0</v>
      </c>
      <c r="P33" s="272">
        <f t="shared" si="1"/>
        <v>67000</v>
      </c>
    </row>
    <row r="34" spans="1:16" ht="18.75" customHeight="1">
      <c r="A34" s="294"/>
      <c r="B34" s="307" t="s">
        <v>1436</v>
      </c>
      <c r="C34" s="275" t="s">
        <v>1344</v>
      </c>
      <c r="D34" s="305">
        <v>0</v>
      </c>
      <c r="E34" s="305">
        <v>655000</v>
      </c>
      <c r="F34" s="305">
        <v>0</v>
      </c>
      <c r="G34" s="305">
        <v>90000</v>
      </c>
      <c r="H34" s="305">
        <v>0</v>
      </c>
      <c r="I34" s="305">
        <v>0</v>
      </c>
      <c r="J34" s="305">
        <v>10000</v>
      </c>
      <c r="K34" s="305">
        <v>0</v>
      </c>
      <c r="L34" s="305">
        <v>0</v>
      </c>
      <c r="M34" s="305">
        <v>0</v>
      </c>
      <c r="N34" s="305">
        <v>0</v>
      </c>
      <c r="O34" s="305">
        <v>0</v>
      </c>
      <c r="P34" s="272">
        <f t="shared" si="1"/>
        <v>755000</v>
      </c>
    </row>
    <row r="35" spans="1:16" ht="18.75" customHeight="1">
      <c r="A35" s="294"/>
      <c r="B35" s="294"/>
      <c r="C35" s="276" t="s">
        <v>1345</v>
      </c>
      <c r="D35" s="305">
        <v>0</v>
      </c>
      <c r="E35" s="305">
        <v>25000</v>
      </c>
      <c r="F35" s="305">
        <v>0</v>
      </c>
      <c r="G35" s="305">
        <v>4000</v>
      </c>
      <c r="H35" s="305">
        <v>0</v>
      </c>
      <c r="I35" s="305">
        <v>0</v>
      </c>
      <c r="J35" s="305">
        <v>0</v>
      </c>
      <c r="K35" s="305">
        <v>0</v>
      </c>
      <c r="L35" s="305">
        <v>20000</v>
      </c>
      <c r="M35" s="305">
        <v>0</v>
      </c>
      <c r="N35" s="305">
        <v>0</v>
      </c>
      <c r="O35" s="305">
        <v>0</v>
      </c>
      <c r="P35" s="272">
        <f t="shared" si="1"/>
        <v>49000</v>
      </c>
    </row>
    <row r="36" spans="1:16" ht="18.75" customHeight="1">
      <c r="A36" s="294"/>
      <c r="B36" s="294"/>
      <c r="C36" s="276" t="s">
        <v>1437</v>
      </c>
      <c r="D36" s="297">
        <v>0</v>
      </c>
      <c r="E36" s="298">
        <v>550000</v>
      </c>
      <c r="F36" s="297">
        <v>210000</v>
      </c>
      <c r="G36" s="298">
        <v>444000</v>
      </c>
      <c r="H36" s="297">
        <v>243750</v>
      </c>
      <c r="I36" s="298">
        <v>120000</v>
      </c>
      <c r="J36" s="297">
        <v>80000</v>
      </c>
      <c r="K36" s="298">
        <v>377500</v>
      </c>
      <c r="L36" s="297">
        <v>530000</v>
      </c>
      <c r="M36" s="298">
        <v>0</v>
      </c>
      <c r="N36" s="297">
        <v>84900</v>
      </c>
      <c r="O36" s="298">
        <v>0</v>
      </c>
      <c r="P36" s="278">
        <f t="shared" si="1"/>
        <v>2640150</v>
      </c>
    </row>
    <row r="37" spans="1:16" ht="18.75" customHeight="1">
      <c r="A37" s="294"/>
      <c r="B37" s="294"/>
      <c r="C37" s="270" t="s">
        <v>1438</v>
      </c>
      <c r="D37" s="300"/>
      <c r="E37" s="301"/>
      <c r="F37" s="300"/>
      <c r="G37" s="301"/>
      <c r="H37" s="300"/>
      <c r="I37" s="301"/>
      <c r="J37" s="300"/>
      <c r="K37" s="301"/>
      <c r="L37" s="300"/>
      <c r="M37" s="301"/>
      <c r="N37" s="300"/>
      <c r="O37" s="301"/>
      <c r="P37" s="267"/>
    </row>
    <row r="38" spans="1:16" ht="18.75" customHeight="1">
      <c r="A38" s="294"/>
      <c r="B38" s="308"/>
      <c r="C38" s="275" t="s">
        <v>1347</v>
      </c>
      <c r="D38" s="305">
        <v>0</v>
      </c>
      <c r="E38" s="305">
        <v>165000</v>
      </c>
      <c r="F38" s="305">
        <v>0</v>
      </c>
      <c r="G38" s="305">
        <v>10000</v>
      </c>
      <c r="H38" s="305">
        <v>0</v>
      </c>
      <c r="I38" s="305">
        <v>0</v>
      </c>
      <c r="J38" s="305">
        <v>125000</v>
      </c>
      <c r="K38" s="305">
        <v>0</v>
      </c>
      <c r="L38" s="305">
        <v>0</v>
      </c>
      <c r="M38" s="305">
        <v>0</v>
      </c>
      <c r="N38" s="305">
        <v>0</v>
      </c>
      <c r="O38" s="305">
        <v>0</v>
      </c>
      <c r="P38" s="272">
        <f aca="true" t="shared" si="2" ref="P38:P44">SUM(D38:O38)</f>
        <v>300000</v>
      </c>
    </row>
    <row r="39" spans="1:16" ht="18.75" customHeight="1">
      <c r="A39" s="294"/>
      <c r="B39" s="307" t="s">
        <v>1439</v>
      </c>
      <c r="C39" s="275" t="s">
        <v>1349</v>
      </c>
      <c r="D39" s="305">
        <v>0</v>
      </c>
      <c r="E39" s="305">
        <v>208000</v>
      </c>
      <c r="F39" s="305">
        <v>0</v>
      </c>
      <c r="G39" s="305">
        <v>32000</v>
      </c>
      <c r="H39" s="305">
        <v>0</v>
      </c>
      <c r="I39" s="305">
        <v>0</v>
      </c>
      <c r="J39" s="305">
        <v>20000</v>
      </c>
      <c r="K39" s="305">
        <v>0</v>
      </c>
      <c r="L39" s="305">
        <v>0</v>
      </c>
      <c r="M39" s="305">
        <v>0</v>
      </c>
      <c r="N39" s="305">
        <v>0</v>
      </c>
      <c r="O39" s="305">
        <v>0</v>
      </c>
      <c r="P39" s="272">
        <f t="shared" si="2"/>
        <v>260000</v>
      </c>
    </row>
    <row r="40" spans="1:16" ht="18.75" customHeight="1">
      <c r="A40" s="294"/>
      <c r="B40" s="294"/>
      <c r="C40" s="275" t="s">
        <v>1350</v>
      </c>
      <c r="D40" s="305">
        <v>0</v>
      </c>
      <c r="E40" s="305">
        <v>45000</v>
      </c>
      <c r="F40" s="305">
        <v>0</v>
      </c>
      <c r="G40" s="305">
        <v>2000</v>
      </c>
      <c r="H40" s="305">
        <v>0</v>
      </c>
      <c r="I40" s="305">
        <v>0</v>
      </c>
      <c r="J40" s="305">
        <v>90000</v>
      </c>
      <c r="K40" s="305">
        <v>0</v>
      </c>
      <c r="L40" s="305">
        <v>0</v>
      </c>
      <c r="M40" s="305">
        <v>0</v>
      </c>
      <c r="N40" s="305">
        <v>0</v>
      </c>
      <c r="O40" s="305">
        <v>0</v>
      </c>
      <c r="P40" s="272">
        <f t="shared" si="2"/>
        <v>137000</v>
      </c>
    </row>
    <row r="41" spans="1:16" ht="18.75" customHeight="1">
      <c r="A41" s="294"/>
      <c r="B41" s="294"/>
      <c r="C41" s="275" t="s">
        <v>1351</v>
      </c>
      <c r="D41" s="305">
        <v>0</v>
      </c>
      <c r="E41" s="305">
        <v>20000</v>
      </c>
      <c r="F41" s="305">
        <v>0</v>
      </c>
      <c r="G41" s="305">
        <v>20000</v>
      </c>
      <c r="H41" s="305">
        <v>0</v>
      </c>
      <c r="I41" s="305">
        <v>0</v>
      </c>
      <c r="J41" s="305">
        <v>0</v>
      </c>
      <c r="K41" s="305">
        <v>0</v>
      </c>
      <c r="L41" s="305">
        <v>0</v>
      </c>
      <c r="M41" s="305">
        <v>0</v>
      </c>
      <c r="N41" s="305">
        <v>0</v>
      </c>
      <c r="O41" s="305">
        <v>0</v>
      </c>
      <c r="P41" s="272">
        <f t="shared" si="2"/>
        <v>40000</v>
      </c>
    </row>
    <row r="42" spans="1:16" ht="18.75" customHeight="1">
      <c r="A42" s="294"/>
      <c r="B42" s="294"/>
      <c r="C42" s="275" t="s">
        <v>1352</v>
      </c>
      <c r="D42" s="305">
        <v>0</v>
      </c>
      <c r="E42" s="305">
        <v>0</v>
      </c>
      <c r="F42" s="305">
        <v>0</v>
      </c>
      <c r="G42" s="305">
        <v>878520</v>
      </c>
      <c r="H42" s="305">
        <v>0</v>
      </c>
      <c r="I42" s="305">
        <v>0</v>
      </c>
      <c r="J42" s="305">
        <v>0</v>
      </c>
      <c r="K42" s="305">
        <v>0</v>
      </c>
      <c r="L42" s="305">
        <v>0</v>
      </c>
      <c r="M42" s="305">
        <v>0</v>
      </c>
      <c r="N42" s="305">
        <v>0</v>
      </c>
      <c r="O42" s="305">
        <v>0</v>
      </c>
      <c r="P42" s="272">
        <f t="shared" si="2"/>
        <v>878520</v>
      </c>
    </row>
    <row r="43" spans="1:16" ht="18.75" customHeight="1">
      <c r="A43" s="294"/>
      <c r="B43" s="294"/>
      <c r="C43" s="275" t="s">
        <v>1440</v>
      </c>
      <c r="D43" s="305">
        <v>0</v>
      </c>
      <c r="E43" s="305">
        <v>0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0</v>
      </c>
      <c r="N43" s="305">
        <v>0</v>
      </c>
      <c r="O43" s="305">
        <v>0</v>
      </c>
      <c r="P43" s="272">
        <f>SUM(D43:O43)</f>
        <v>0</v>
      </c>
    </row>
    <row r="44" spans="1:16" ht="18.75" customHeight="1">
      <c r="A44" s="294"/>
      <c r="B44" s="294"/>
      <c r="C44" s="275" t="s">
        <v>1353</v>
      </c>
      <c r="D44" s="305">
        <v>0</v>
      </c>
      <c r="E44" s="305">
        <v>0</v>
      </c>
      <c r="F44" s="305">
        <v>0</v>
      </c>
      <c r="G44" s="305">
        <v>5000</v>
      </c>
      <c r="H44" s="305">
        <v>0</v>
      </c>
      <c r="I44" s="305">
        <v>0</v>
      </c>
      <c r="J44" s="305">
        <v>40000</v>
      </c>
      <c r="K44" s="305">
        <v>0</v>
      </c>
      <c r="L44" s="305">
        <v>0</v>
      </c>
      <c r="M44" s="305">
        <v>0</v>
      </c>
      <c r="N44" s="305">
        <v>0</v>
      </c>
      <c r="O44" s="305">
        <v>0</v>
      </c>
      <c r="P44" s="272">
        <f t="shared" si="2"/>
        <v>45000</v>
      </c>
    </row>
    <row r="45" spans="1:16" ht="18.75" customHeight="1">
      <c r="A45" s="294"/>
      <c r="B45" s="294"/>
      <c r="C45" s="275" t="s">
        <v>1354</v>
      </c>
      <c r="D45" s="305">
        <v>0</v>
      </c>
      <c r="E45" s="305">
        <v>50000</v>
      </c>
      <c r="F45" s="305">
        <v>30000</v>
      </c>
      <c r="G45" s="305">
        <v>0</v>
      </c>
      <c r="H45" s="305">
        <v>0</v>
      </c>
      <c r="I45" s="305">
        <v>0</v>
      </c>
      <c r="J45" s="305">
        <v>25000</v>
      </c>
      <c r="K45" s="305">
        <v>0</v>
      </c>
      <c r="L45" s="305">
        <v>0</v>
      </c>
      <c r="M45" s="305">
        <v>0</v>
      </c>
      <c r="N45" s="305">
        <v>0</v>
      </c>
      <c r="O45" s="305">
        <v>0</v>
      </c>
      <c r="P45" s="272">
        <f aca="true" t="shared" si="3" ref="P45:P70">SUM(D45:O45)</f>
        <v>105000</v>
      </c>
    </row>
    <row r="46" spans="1:16" ht="18.75" customHeight="1">
      <c r="A46" s="294"/>
      <c r="B46" s="294"/>
      <c r="C46" s="275" t="s">
        <v>1355</v>
      </c>
      <c r="D46" s="305">
        <v>0</v>
      </c>
      <c r="E46" s="305">
        <v>255000</v>
      </c>
      <c r="F46" s="305">
        <v>0</v>
      </c>
      <c r="G46" s="305">
        <v>0</v>
      </c>
      <c r="H46" s="305">
        <v>0</v>
      </c>
      <c r="I46" s="305">
        <v>0</v>
      </c>
      <c r="J46" s="305">
        <v>25000</v>
      </c>
      <c r="K46" s="305">
        <v>0</v>
      </c>
      <c r="L46" s="305">
        <v>0</v>
      </c>
      <c r="M46" s="305">
        <v>0</v>
      </c>
      <c r="N46" s="305">
        <v>0</v>
      </c>
      <c r="O46" s="305">
        <v>0</v>
      </c>
      <c r="P46" s="272">
        <f t="shared" si="3"/>
        <v>280000</v>
      </c>
    </row>
    <row r="47" spans="1:16" ht="18.75" customHeight="1">
      <c r="A47" s="294"/>
      <c r="B47" s="294"/>
      <c r="C47" s="275" t="s">
        <v>1356</v>
      </c>
      <c r="D47" s="305">
        <v>0</v>
      </c>
      <c r="E47" s="305">
        <v>0</v>
      </c>
      <c r="F47" s="305">
        <v>0</v>
      </c>
      <c r="G47" s="305">
        <v>0</v>
      </c>
      <c r="H47" s="305">
        <v>30000</v>
      </c>
      <c r="I47" s="305">
        <v>0</v>
      </c>
      <c r="J47" s="305">
        <v>0</v>
      </c>
      <c r="K47" s="305">
        <v>0</v>
      </c>
      <c r="L47" s="305">
        <v>0</v>
      </c>
      <c r="M47" s="305">
        <v>0</v>
      </c>
      <c r="N47" s="305">
        <v>0</v>
      </c>
      <c r="O47" s="305">
        <v>0</v>
      </c>
      <c r="P47" s="272">
        <f t="shared" si="3"/>
        <v>30000</v>
      </c>
    </row>
    <row r="48" spans="1:16" ht="18.75" customHeight="1">
      <c r="A48" s="294"/>
      <c r="B48" s="294"/>
      <c r="C48" s="275" t="s">
        <v>1357</v>
      </c>
      <c r="D48" s="305">
        <v>0</v>
      </c>
      <c r="E48" s="305">
        <v>0</v>
      </c>
      <c r="F48" s="305">
        <v>0</v>
      </c>
      <c r="G48" s="305">
        <v>20000</v>
      </c>
      <c r="H48" s="305">
        <v>0</v>
      </c>
      <c r="I48" s="305">
        <v>0</v>
      </c>
      <c r="J48" s="305">
        <v>0</v>
      </c>
      <c r="K48" s="305">
        <v>0</v>
      </c>
      <c r="L48" s="305">
        <v>0</v>
      </c>
      <c r="M48" s="305">
        <v>0</v>
      </c>
      <c r="N48" s="305">
        <v>15450</v>
      </c>
      <c r="O48" s="305">
        <v>0</v>
      </c>
      <c r="P48" s="272">
        <f t="shared" si="3"/>
        <v>35450</v>
      </c>
    </row>
    <row r="49" spans="1:16" ht="18.75" customHeight="1">
      <c r="A49" s="294"/>
      <c r="B49" s="294"/>
      <c r="C49" s="275" t="s">
        <v>1358</v>
      </c>
      <c r="D49" s="305">
        <v>0</v>
      </c>
      <c r="E49" s="305">
        <v>25000</v>
      </c>
      <c r="F49" s="305">
        <v>0</v>
      </c>
      <c r="G49" s="305">
        <v>5000</v>
      </c>
      <c r="H49" s="305">
        <v>0</v>
      </c>
      <c r="I49" s="305">
        <v>0</v>
      </c>
      <c r="J49" s="305">
        <v>0</v>
      </c>
      <c r="K49" s="305">
        <v>0</v>
      </c>
      <c r="L49" s="305">
        <v>0</v>
      </c>
      <c r="M49" s="305">
        <v>0</v>
      </c>
      <c r="N49" s="305">
        <v>0</v>
      </c>
      <c r="O49" s="305">
        <v>0</v>
      </c>
      <c r="P49" s="272">
        <f t="shared" si="3"/>
        <v>30000</v>
      </c>
    </row>
    <row r="50" spans="1:16" ht="18.75" customHeight="1">
      <c r="A50" s="294"/>
      <c r="B50" s="294"/>
      <c r="C50" s="275" t="s">
        <v>1359</v>
      </c>
      <c r="D50" s="305">
        <v>0</v>
      </c>
      <c r="E50" s="305">
        <v>0</v>
      </c>
      <c r="F50" s="305">
        <v>30000</v>
      </c>
      <c r="G50" s="305">
        <v>0</v>
      </c>
      <c r="H50" s="305">
        <v>0</v>
      </c>
      <c r="I50" s="305">
        <v>0</v>
      </c>
      <c r="J50" s="305">
        <v>0</v>
      </c>
      <c r="K50" s="305">
        <v>0</v>
      </c>
      <c r="L50" s="305">
        <v>0</v>
      </c>
      <c r="M50" s="305">
        <v>0</v>
      </c>
      <c r="N50" s="305">
        <v>0</v>
      </c>
      <c r="O50" s="305">
        <v>0</v>
      </c>
      <c r="P50" s="272">
        <f t="shared" si="3"/>
        <v>30000</v>
      </c>
    </row>
    <row r="51" spans="1:16" ht="18.75" customHeight="1">
      <c r="A51" s="294"/>
      <c r="B51" s="294"/>
      <c r="C51" s="275" t="s">
        <v>1360</v>
      </c>
      <c r="D51" s="305">
        <v>0</v>
      </c>
      <c r="E51" s="305">
        <v>0</v>
      </c>
      <c r="F51" s="305">
        <v>0</v>
      </c>
      <c r="G51" s="305">
        <v>0</v>
      </c>
      <c r="H51" s="305">
        <v>0</v>
      </c>
      <c r="I51" s="305">
        <v>0</v>
      </c>
      <c r="J51" s="305">
        <v>0</v>
      </c>
      <c r="K51" s="305">
        <v>0</v>
      </c>
      <c r="L51" s="305">
        <v>0</v>
      </c>
      <c r="M51" s="305">
        <v>0</v>
      </c>
      <c r="N51" s="305">
        <v>0</v>
      </c>
      <c r="O51" s="305">
        <v>0</v>
      </c>
      <c r="P51" s="272">
        <f t="shared" si="3"/>
        <v>0</v>
      </c>
    </row>
    <row r="52" spans="1:16" ht="18.75" customHeight="1">
      <c r="A52" s="294"/>
      <c r="B52" s="294"/>
      <c r="C52" s="275" t="s">
        <v>1361</v>
      </c>
      <c r="D52" s="305">
        <v>0</v>
      </c>
      <c r="E52" s="305">
        <v>65000</v>
      </c>
      <c r="F52" s="305">
        <v>0</v>
      </c>
      <c r="G52" s="305">
        <v>10000</v>
      </c>
      <c r="H52" s="305">
        <v>0</v>
      </c>
      <c r="I52" s="305">
        <v>0</v>
      </c>
      <c r="J52" s="305">
        <v>10000</v>
      </c>
      <c r="K52" s="305">
        <v>0</v>
      </c>
      <c r="L52" s="305">
        <v>0</v>
      </c>
      <c r="M52" s="305">
        <v>0</v>
      </c>
      <c r="N52" s="305">
        <v>0</v>
      </c>
      <c r="O52" s="305">
        <v>0</v>
      </c>
      <c r="P52" s="272">
        <f t="shared" si="3"/>
        <v>85000</v>
      </c>
    </row>
    <row r="53" spans="1:16" ht="18.75" customHeight="1">
      <c r="A53" s="294"/>
      <c r="B53" s="294"/>
      <c r="C53" s="275" t="s">
        <v>1362</v>
      </c>
      <c r="D53" s="305">
        <v>0</v>
      </c>
      <c r="E53" s="305">
        <v>0</v>
      </c>
      <c r="F53" s="305">
        <v>0</v>
      </c>
      <c r="G53" s="305">
        <v>40000</v>
      </c>
      <c r="H53" s="305">
        <v>0</v>
      </c>
      <c r="I53" s="305">
        <v>0</v>
      </c>
      <c r="J53" s="305">
        <v>0</v>
      </c>
      <c r="K53" s="305">
        <v>0</v>
      </c>
      <c r="L53" s="305">
        <v>0</v>
      </c>
      <c r="M53" s="305">
        <v>0</v>
      </c>
      <c r="N53" s="305">
        <v>0</v>
      </c>
      <c r="O53" s="305">
        <v>0</v>
      </c>
      <c r="P53" s="272">
        <f t="shared" si="3"/>
        <v>40000</v>
      </c>
    </row>
    <row r="54" spans="1:16" ht="18.75" customHeight="1">
      <c r="A54" s="294"/>
      <c r="B54" s="294"/>
      <c r="C54" s="275" t="s">
        <v>1363</v>
      </c>
      <c r="D54" s="305">
        <v>0</v>
      </c>
      <c r="E54" s="305">
        <v>0</v>
      </c>
      <c r="F54" s="305">
        <v>40000</v>
      </c>
      <c r="G54" s="305">
        <v>0</v>
      </c>
      <c r="H54" s="305">
        <v>0</v>
      </c>
      <c r="I54" s="305">
        <v>0</v>
      </c>
      <c r="J54" s="305">
        <v>0</v>
      </c>
      <c r="K54" s="305">
        <v>0</v>
      </c>
      <c r="L54" s="305">
        <v>0</v>
      </c>
      <c r="M54" s="305">
        <v>0</v>
      </c>
      <c r="N54" s="305">
        <v>0</v>
      </c>
      <c r="O54" s="305">
        <v>0</v>
      </c>
      <c r="P54" s="272">
        <f t="shared" si="3"/>
        <v>40000</v>
      </c>
    </row>
    <row r="55" spans="1:16" ht="18.75" customHeight="1">
      <c r="A55" s="308"/>
      <c r="B55" s="308"/>
      <c r="C55" s="275" t="s">
        <v>1364</v>
      </c>
      <c r="D55" s="305">
        <v>0</v>
      </c>
      <c r="E55" s="305">
        <v>0</v>
      </c>
      <c r="F55" s="305">
        <v>0</v>
      </c>
      <c r="G55" s="305">
        <v>0</v>
      </c>
      <c r="H55" s="305">
        <v>0</v>
      </c>
      <c r="I55" s="305">
        <v>0</v>
      </c>
      <c r="J55" s="305">
        <v>0</v>
      </c>
      <c r="K55" s="305">
        <v>0</v>
      </c>
      <c r="L55" s="305">
        <v>0</v>
      </c>
      <c r="M55" s="305">
        <v>0</v>
      </c>
      <c r="N55" s="305">
        <v>0</v>
      </c>
      <c r="O55" s="305">
        <v>0</v>
      </c>
      <c r="P55" s="272">
        <f t="shared" si="3"/>
        <v>0</v>
      </c>
    </row>
    <row r="56" spans="1:16" ht="18.75" customHeight="1">
      <c r="A56" s="312"/>
      <c r="B56" s="313" t="s">
        <v>1441</v>
      </c>
      <c r="C56" s="314" t="s">
        <v>1366</v>
      </c>
      <c r="D56" s="305">
        <v>0</v>
      </c>
      <c r="E56" s="305">
        <v>450000</v>
      </c>
      <c r="F56" s="305">
        <v>0</v>
      </c>
      <c r="G56" s="305">
        <v>0</v>
      </c>
      <c r="H56" s="305">
        <v>0</v>
      </c>
      <c r="I56" s="305">
        <v>0</v>
      </c>
      <c r="J56" s="305">
        <v>300000</v>
      </c>
      <c r="K56" s="305">
        <v>0</v>
      </c>
      <c r="L56" s="305">
        <v>0</v>
      </c>
      <c r="M56" s="305">
        <v>0</v>
      </c>
      <c r="N56" s="305">
        <v>0</v>
      </c>
      <c r="O56" s="305">
        <v>0</v>
      </c>
      <c r="P56" s="272">
        <f t="shared" si="3"/>
        <v>750000</v>
      </c>
    </row>
    <row r="57" spans="1:16" ht="18.75" customHeight="1">
      <c r="A57" s="294"/>
      <c r="B57" s="294"/>
      <c r="C57" s="315" t="s">
        <v>1367</v>
      </c>
      <c r="D57" s="300">
        <v>0</v>
      </c>
      <c r="E57" s="300">
        <v>30000</v>
      </c>
      <c r="F57" s="300">
        <v>0</v>
      </c>
      <c r="G57" s="300">
        <v>0</v>
      </c>
      <c r="H57" s="300">
        <v>0</v>
      </c>
      <c r="I57" s="300">
        <v>0</v>
      </c>
      <c r="J57" s="300">
        <v>0</v>
      </c>
      <c r="K57" s="300">
        <v>0</v>
      </c>
      <c r="L57" s="300">
        <v>0</v>
      </c>
      <c r="M57" s="300">
        <v>0</v>
      </c>
      <c r="N57" s="300">
        <v>0</v>
      </c>
      <c r="O57" s="300">
        <v>0</v>
      </c>
      <c r="P57" s="302">
        <f t="shared" si="3"/>
        <v>30000</v>
      </c>
    </row>
    <row r="58" spans="1:16" ht="18.75" customHeight="1">
      <c r="A58" s="294"/>
      <c r="B58" s="294"/>
      <c r="C58" s="314" t="s">
        <v>1368</v>
      </c>
      <c r="D58" s="305">
        <v>0</v>
      </c>
      <c r="E58" s="305">
        <v>10000</v>
      </c>
      <c r="F58" s="305">
        <v>0</v>
      </c>
      <c r="G58" s="305">
        <v>0</v>
      </c>
      <c r="H58" s="305">
        <v>0</v>
      </c>
      <c r="I58" s="305">
        <v>0</v>
      </c>
      <c r="J58" s="305">
        <v>0</v>
      </c>
      <c r="K58" s="305">
        <v>0</v>
      </c>
      <c r="L58" s="305">
        <v>0</v>
      </c>
      <c r="M58" s="305">
        <v>0</v>
      </c>
      <c r="N58" s="305">
        <v>0</v>
      </c>
      <c r="O58" s="305">
        <v>0</v>
      </c>
      <c r="P58" s="272">
        <f t="shared" si="3"/>
        <v>10000</v>
      </c>
    </row>
    <row r="59" spans="1:16" ht="18.75" customHeight="1">
      <c r="A59" s="294"/>
      <c r="B59" s="294"/>
      <c r="C59" s="314" t="s">
        <v>1369</v>
      </c>
      <c r="D59" s="305">
        <v>0</v>
      </c>
      <c r="E59" s="305">
        <v>20000</v>
      </c>
      <c r="F59" s="305">
        <v>0</v>
      </c>
      <c r="G59" s="305">
        <v>0</v>
      </c>
      <c r="H59" s="305">
        <v>0</v>
      </c>
      <c r="I59" s="305">
        <v>0</v>
      </c>
      <c r="J59" s="305">
        <v>5000</v>
      </c>
      <c r="K59" s="305">
        <v>0</v>
      </c>
      <c r="L59" s="305">
        <v>0</v>
      </c>
      <c r="M59" s="305">
        <v>0</v>
      </c>
      <c r="N59" s="305">
        <v>0</v>
      </c>
      <c r="O59" s="305">
        <v>0</v>
      </c>
      <c r="P59" s="272">
        <f t="shared" si="3"/>
        <v>25000</v>
      </c>
    </row>
    <row r="60" spans="1:17" ht="18.75" customHeight="1">
      <c r="A60" s="308"/>
      <c r="B60" s="308"/>
      <c r="C60" s="314" t="s">
        <v>1370</v>
      </c>
      <c r="D60" s="305">
        <v>0</v>
      </c>
      <c r="E60" s="305">
        <v>50000</v>
      </c>
      <c r="F60" s="305">
        <v>0</v>
      </c>
      <c r="G60" s="305">
        <v>0</v>
      </c>
      <c r="H60" s="305">
        <v>0</v>
      </c>
      <c r="I60" s="305">
        <v>0</v>
      </c>
      <c r="J60" s="305">
        <v>0</v>
      </c>
      <c r="K60" s="305">
        <v>0</v>
      </c>
      <c r="L60" s="305">
        <v>0</v>
      </c>
      <c r="M60" s="305">
        <v>0</v>
      </c>
      <c r="N60" s="305">
        <v>0</v>
      </c>
      <c r="O60" s="305">
        <v>0</v>
      </c>
      <c r="P60" s="272">
        <f t="shared" si="3"/>
        <v>50000</v>
      </c>
      <c r="Q60" s="273" t="s">
        <v>0</v>
      </c>
    </row>
    <row r="61" spans="1:17" ht="18.75" customHeight="1">
      <c r="A61" s="445" t="s">
        <v>1442</v>
      </c>
      <c r="B61" s="446"/>
      <c r="C61" s="316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272">
        <f>SUM(P30:P60)</f>
        <v>7184280</v>
      </c>
      <c r="Q61" s="273">
        <f>SUM(P61)</f>
        <v>7184280</v>
      </c>
    </row>
    <row r="62" spans="1:16" ht="18.75" customHeight="1">
      <c r="A62" s="280" t="s">
        <v>1443</v>
      </c>
      <c r="B62" s="307" t="s">
        <v>1444</v>
      </c>
      <c r="C62" s="275" t="s">
        <v>1374</v>
      </c>
      <c r="D62" s="305">
        <v>0</v>
      </c>
      <c r="E62" s="305">
        <v>105450</v>
      </c>
      <c r="F62" s="305">
        <v>0</v>
      </c>
      <c r="G62" s="305">
        <v>50430</v>
      </c>
      <c r="H62" s="305">
        <v>0</v>
      </c>
      <c r="I62" s="305">
        <v>0</v>
      </c>
      <c r="J62" s="305">
        <v>5350</v>
      </c>
      <c r="K62" s="305">
        <v>0</v>
      </c>
      <c r="L62" s="305">
        <v>0</v>
      </c>
      <c r="M62" s="305">
        <v>0</v>
      </c>
      <c r="N62" s="305">
        <v>0</v>
      </c>
      <c r="O62" s="305">
        <v>0</v>
      </c>
      <c r="P62" s="272">
        <f aca="true" t="shared" si="4" ref="P62:P69">SUM(D62:O62)</f>
        <v>161230</v>
      </c>
    </row>
    <row r="63" spans="1:16" ht="18.75" customHeight="1">
      <c r="A63" s="318"/>
      <c r="B63" s="294"/>
      <c r="C63" s="275" t="s">
        <v>1375</v>
      </c>
      <c r="D63" s="305">
        <v>0</v>
      </c>
      <c r="E63" s="305">
        <v>0</v>
      </c>
      <c r="F63" s="305">
        <v>0</v>
      </c>
      <c r="G63" s="305">
        <v>0</v>
      </c>
      <c r="H63" s="305">
        <v>0</v>
      </c>
      <c r="I63" s="305">
        <v>0</v>
      </c>
      <c r="J63" s="305">
        <v>0</v>
      </c>
      <c r="K63" s="305">
        <v>0</v>
      </c>
      <c r="L63" s="305">
        <v>0</v>
      </c>
      <c r="M63" s="305">
        <v>0</v>
      </c>
      <c r="N63" s="305">
        <v>0</v>
      </c>
      <c r="O63" s="305">
        <v>0</v>
      </c>
      <c r="P63" s="272">
        <f t="shared" si="4"/>
        <v>0</v>
      </c>
    </row>
    <row r="64" spans="1:16" ht="18.75" customHeight="1">
      <c r="A64" s="318"/>
      <c r="B64" s="294"/>
      <c r="C64" s="275" t="s">
        <v>1445</v>
      </c>
      <c r="D64" s="305">
        <v>0</v>
      </c>
      <c r="E64" s="305">
        <v>0</v>
      </c>
      <c r="F64" s="305">
        <v>0</v>
      </c>
      <c r="G64" s="305">
        <v>0</v>
      </c>
      <c r="H64" s="305">
        <v>0</v>
      </c>
      <c r="I64" s="305">
        <v>0</v>
      </c>
      <c r="J64" s="305">
        <v>0</v>
      </c>
      <c r="K64" s="305">
        <v>0</v>
      </c>
      <c r="L64" s="305">
        <v>0</v>
      </c>
      <c r="M64" s="305">
        <v>0</v>
      </c>
      <c r="N64" s="305">
        <v>0</v>
      </c>
      <c r="O64" s="305">
        <v>0</v>
      </c>
      <c r="P64" s="272">
        <f t="shared" si="4"/>
        <v>0</v>
      </c>
    </row>
    <row r="65" spans="1:16" ht="18.75" customHeight="1">
      <c r="A65" s="318"/>
      <c r="B65" s="294"/>
      <c r="C65" s="275" t="s">
        <v>1446</v>
      </c>
      <c r="D65" s="305">
        <v>0</v>
      </c>
      <c r="E65" s="305">
        <v>0</v>
      </c>
      <c r="F65" s="305">
        <v>0</v>
      </c>
      <c r="G65" s="305">
        <v>0</v>
      </c>
      <c r="H65" s="305">
        <v>0</v>
      </c>
      <c r="I65" s="305">
        <v>0</v>
      </c>
      <c r="J65" s="305">
        <v>0</v>
      </c>
      <c r="K65" s="305">
        <v>0</v>
      </c>
      <c r="L65" s="305">
        <v>0</v>
      </c>
      <c r="M65" s="305">
        <v>0</v>
      </c>
      <c r="N65" s="305">
        <v>0</v>
      </c>
      <c r="O65" s="305">
        <v>0</v>
      </c>
      <c r="P65" s="272">
        <f t="shared" si="4"/>
        <v>0</v>
      </c>
    </row>
    <row r="66" spans="1:16" ht="18.75" customHeight="1">
      <c r="A66" s="318"/>
      <c r="B66" s="294"/>
      <c r="C66" s="275" t="s">
        <v>1376</v>
      </c>
      <c r="D66" s="305">
        <v>0</v>
      </c>
      <c r="E66" s="305">
        <v>0</v>
      </c>
      <c r="F66" s="305">
        <v>0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305">
        <v>0</v>
      </c>
      <c r="N66" s="305">
        <v>0</v>
      </c>
      <c r="O66" s="305">
        <v>0</v>
      </c>
      <c r="P66" s="272">
        <f t="shared" si="4"/>
        <v>0</v>
      </c>
    </row>
    <row r="67" spans="1:16" ht="18.75" customHeight="1">
      <c r="A67" s="318"/>
      <c r="B67" s="294"/>
      <c r="C67" s="275" t="s">
        <v>1377</v>
      </c>
      <c r="D67" s="305">
        <v>0</v>
      </c>
      <c r="E67" s="305">
        <v>72000</v>
      </c>
      <c r="F67" s="305">
        <v>0</v>
      </c>
      <c r="G67" s="305">
        <v>0</v>
      </c>
      <c r="H67" s="305">
        <v>0</v>
      </c>
      <c r="I67" s="305">
        <v>0</v>
      </c>
      <c r="J67" s="305">
        <v>0</v>
      </c>
      <c r="K67" s="305">
        <v>0</v>
      </c>
      <c r="L67" s="305">
        <v>0</v>
      </c>
      <c r="M67" s="305">
        <v>0</v>
      </c>
      <c r="N67" s="305">
        <v>0</v>
      </c>
      <c r="O67" s="305">
        <v>0</v>
      </c>
      <c r="P67" s="272">
        <f t="shared" si="4"/>
        <v>72000</v>
      </c>
    </row>
    <row r="68" spans="1:16" ht="18.75" customHeight="1">
      <c r="A68" s="318"/>
      <c r="B68" s="294"/>
      <c r="C68" s="275" t="s">
        <v>1378</v>
      </c>
      <c r="D68" s="305">
        <v>0</v>
      </c>
      <c r="E68" s="305">
        <v>0</v>
      </c>
      <c r="F68" s="305">
        <v>0</v>
      </c>
      <c r="G68" s="305">
        <v>0</v>
      </c>
      <c r="H68" s="305">
        <v>0</v>
      </c>
      <c r="I68" s="305">
        <v>0</v>
      </c>
      <c r="J68" s="305">
        <v>0</v>
      </c>
      <c r="K68" s="305">
        <v>0</v>
      </c>
      <c r="L68" s="305">
        <v>0</v>
      </c>
      <c r="M68" s="305">
        <v>0</v>
      </c>
      <c r="N68" s="305">
        <v>0</v>
      </c>
      <c r="O68" s="305">
        <v>0</v>
      </c>
      <c r="P68" s="272">
        <f t="shared" si="4"/>
        <v>0</v>
      </c>
    </row>
    <row r="69" spans="1:16" ht="18.75" customHeight="1">
      <c r="A69" s="318"/>
      <c r="B69" s="294"/>
      <c r="C69" s="275" t="s">
        <v>1447</v>
      </c>
      <c r="D69" s="305">
        <v>0</v>
      </c>
      <c r="E69" s="305">
        <v>0</v>
      </c>
      <c r="F69" s="305">
        <v>0</v>
      </c>
      <c r="G69" s="305">
        <v>0</v>
      </c>
      <c r="H69" s="305">
        <v>0</v>
      </c>
      <c r="I69" s="305">
        <v>0</v>
      </c>
      <c r="J69" s="305">
        <v>0</v>
      </c>
      <c r="K69" s="305">
        <v>0</v>
      </c>
      <c r="L69" s="305">
        <v>0</v>
      </c>
      <c r="M69" s="305">
        <v>0</v>
      </c>
      <c r="N69" s="305">
        <v>0</v>
      </c>
      <c r="O69" s="305">
        <v>0</v>
      </c>
      <c r="P69" s="272">
        <f t="shared" si="4"/>
        <v>0</v>
      </c>
    </row>
    <row r="70" spans="1:16" ht="18.75" customHeight="1">
      <c r="A70" s="318"/>
      <c r="B70" s="294"/>
      <c r="C70" s="275" t="s">
        <v>1379</v>
      </c>
      <c r="D70" s="305">
        <v>0</v>
      </c>
      <c r="E70" s="305">
        <v>0</v>
      </c>
      <c r="F70" s="305">
        <v>0</v>
      </c>
      <c r="G70" s="305">
        <v>0</v>
      </c>
      <c r="H70" s="305">
        <v>0</v>
      </c>
      <c r="I70" s="305">
        <v>0</v>
      </c>
      <c r="J70" s="305">
        <v>0</v>
      </c>
      <c r="K70" s="305">
        <v>0</v>
      </c>
      <c r="L70" s="305">
        <v>0</v>
      </c>
      <c r="M70" s="305">
        <v>0</v>
      </c>
      <c r="N70" s="305">
        <v>0</v>
      </c>
      <c r="O70" s="305">
        <v>0</v>
      </c>
      <c r="P70" s="272">
        <f t="shared" si="3"/>
        <v>0</v>
      </c>
    </row>
    <row r="71" spans="1:16" ht="18.75" customHeight="1">
      <c r="A71" s="318"/>
      <c r="B71" s="294"/>
      <c r="C71" s="275" t="s">
        <v>1448</v>
      </c>
      <c r="D71" s="305">
        <v>0</v>
      </c>
      <c r="E71" s="305">
        <v>0</v>
      </c>
      <c r="F71" s="305">
        <v>0</v>
      </c>
      <c r="G71" s="305">
        <v>0</v>
      </c>
      <c r="H71" s="305">
        <v>0</v>
      </c>
      <c r="I71" s="305">
        <v>0</v>
      </c>
      <c r="J71" s="305">
        <v>0</v>
      </c>
      <c r="K71" s="305">
        <v>0</v>
      </c>
      <c r="L71" s="305">
        <v>0</v>
      </c>
      <c r="M71" s="305">
        <v>0</v>
      </c>
      <c r="N71" s="305">
        <v>0</v>
      </c>
      <c r="O71" s="305">
        <v>0</v>
      </c>
      <c r="P71" s="272">
        <f aca="true" t="shared" si="5" ref="P71:P83">SUM(D71:O71)</f>
        <v>0</v>
      </c>
    </row>
    <row r="72" spans="1:16" ht="18.75" customHeight="1">
      <c r="A72" s="318"/>
      <c r="B72" s="294"/>
      <c r="C72" s="275" t="s">
        <v>1380</v>
      </c>
      <c r="D72" s="305">
        <v>0</v>
      </c>
      <c r="E72" s="305">
        <v>0</v>
      </c>
      <c r="F72" s="305">
        <v>28080</v>
      </c>
      <c r="G72" s="305">
        <v>0</v>
      </c>
      <c r="H72" s="305">
        <v>0</v>
      </c>
      <c r="I72" s="305">
        <v>0</v>
      </c>
      <c r="J72" s="305">
        <v>0</v>
      </c>
      <c r="K72" s="305">
        <v>0</v>
      </c>
      <c r="L72" s="305">
        <v>0</v>
      </c>
      <c r="M72" s="305">
        <v>0</v>
      </c>
      <c r="N72" s="305">
        <v>0</v>
      </c>
      <c r="O72" s="305">
        <v>0</v>
      </c>
      <c r="P72" s="272">
        <f t="shared" si="5"/>
        <v>28080</v>
      </c>
    </row>
    <row r="73" spans="1:16" ht="18.75" customHeight="1">
      <c r="A73" s="318"/>
      <c r="B73" s="294"/>
      <c r="C73" s="275" t="s">
        <v>1449</v>
      </c>
      <c r="D73" s="305">
        <v>0</v>
      </c>
      <c r="E73" s="305">
        <v>0</v>
      </c>
      <c r="F73" s="305">
        <v>0</v>
      </c>
      <c r="G73" s="305">
        <v>0</v>
      </c>
      <c r="H73" s="305">
        <v>0</v>
      </c>
      <c r="I73" s="305">
        <v>0</v>
      </c>
      <c r="J73" s="305">
        <v>0</v>
      </c>
      <c r="K73" s="305">
        <v>0</v>
      </c>
      <c r="L73" s="305">
        <v>0</v>
      </c>
      <c r="M73" s="305">
        <v>0</v>
      </c>
      <c r="N73" s="305">
        <v>0</v>
      </c>
      <c r="O73" s="305">
        <v>0</v>
      </c>
      <c r="P73" s="272">
        <f>SUM(D73:O73)</f>
        <v>0</v>
      </c>
    </row>
    <row r="74" spans="1:16" ht="18.75" customHeight="1">
      <c r="A74" s="318"/>
      <c r="B74" s="294"/>
      <c r="C74" s="275" t="s">
        <v>1381</v>
      </c>
      <c r="D74" s="305">
        <v>0</v>
      </c>
      <c r="E74" s="305">
        <v>0</v>
      </c>
      <c r="F74" s="305">
        <v>0</v>
      </c>
      <c r="G74" s="305">
        <v>0</v>
      </c>
      <c r="H74" s="305">
        <v>0</v>
      </c>
      <c r="I74" s="305">
        <v>0</v>
      </c>
      <c r="J74" s="305">
        <v>0</v>
      </c>
      <c r="K74" s="305">
        <v>0</v>
      </c>
      <c r="L74" s="305">
        <v>0</v>
      </c>
      <c r="M74" s="305">
        <v>0</v>
      </c>
      <c r="N74" s="305">
        <v>0</v>
      </c>
      <c r="O74" s="305">
        <v>0</v>
      </c>
      <c r="P74" s="272">
        <f>SUM(D74:O74)</f>
        <v>0</v>
      </c>
    </row>
    <row r="75" spans="1:16" ht="18.75" customHeight="1">
      <c r="A75" s="318"/>
      <c r="B75" s="294"/>
      <c r="C75" s="275" t="s">
        <v>1450</v>
      </c>
      <c r="D75" s="305">
        <v>0</v>
      </c>
      <c r="E75" s="305">
        <v>0</v>
      </c>
      <c r="F75" s="305">
        <v>0</v>
      </c>
      <c r="G75" s="305">
        <v>0</v>
      </c>
      <c r="H75" s="305">
        <v>0</v>
      </c>
      <c r="I75" s="305">
        <v>0</v>
      </c>
      <c r="J75" s="305">
        <v>0</v>
      </c>
      <c r="K75" s="305">
        <v>0</v>
      </c>
      <c r="L75" s="305">
        <v>0</v>
      </c>
      <c r="M75" s="305">
        <v>0</v>
      </c>
      <c r="N75" s="305">
        <v>0</v>
      </c>
      <c r="O75" s="305">
        <v>0</v>
      </c>
      <c r="P75" s="272">
        <f>SUM(D75:O75)</f>
        <v>0</v>
      </c>
    </row>
    <row r="76" spans="1:16" ht="18.75" customHeight="1">
      <c r="A76" s="318"/>
      <c r="B76" s="294"/>
      <c r="C76" s="275" t="s">
        <v>1451</v>
      </c>
      <c r="D76" s="305">
        <v>0</v>
      </c>
      <c r="E76" s="305">
        <v>0</v>
      </c>
      <c r="F76" s="305">
        <v>0</v>
      </c>
      <c r="G76" s="305">
        <v>0</v>
      </c>
      <c r="H76" s="305">
        <v>0</v>
      </c>
      <c r="I76" s="305">
        <v>0</v>
      </c>
      <c r="J76" s="305">
        <v>0</v>
      </c>
      <c r="K76" s="305">
        <v>0</v>
      </c>
      <c r="L76" s="305">
        <v>0</v>
      </c>
      <c r="M76" s="305">
        <v>0</v>
      </c>
      <c r="N76" s="305">
        <v>0</v>
      </c>
      <c r="O76" s="305">
        <v>0</v>
      </c>
      <c r="P76" s="272">
        <f>SUM(D76:O76)</f>
        <v>0</v>
      </c>
    </row>
    <row r="77" spans="1:16" ht="18.75" customHeight="1">
      <c r="A77" s="318"/>
      <c r="B77" s="294"/>
      <c r="C77" s="275" t="s">
        <v>1382</v>
      </c>
      <c r="D77" s="305">
        <v>0</v>
      </c>
      <c r="E77" s="305">
        <v>17000</v>
      </c>
      <c r="F77" s="305">
        <v>0</v>
      </c>
      <c r="G77" s="305">
        <v>0</v>
      </c>
      <c r="H77" s="305">
        <v>0</v>
      </c>
      <c r="I77" s="305">
        <v>0</v>
      </c>
      <c r="J77" s="305">
        <v>21000</v>
      </c>
      <c r="K77" s="305">
        <v>0</v>
      </c>
      <c r="L77" s="305">
        <v>0</v>
      </c>
      <c r="M77" s="305">
        <v>0</v>
      </c>
      <c r="N77" s="305">
        <v>0</v>
      </c>
      <c r="O77" s="305">
        <v>0</v>
      </c>
      <c r="P77" s="272">
        <f t="shared" si="5"/>
        <v>38000</v>
      </c>
    </row>
    <row r="78" spans="1:16" ht="18.75" customHeight="1">
      <c r="A78" s="319"/>
      <c r="B78" s="308"/>
      <c r="C78" s="275" t="s">
        <v>1383</v>
      </c>
      <c r="D78" s="305">
        <v>0</v>
      </c>
      <c r="E78" s="305">
        <v>0</v>
      </c>
      <c r="F78" s="305">
        <v>0</v>
      </c>
      <c r="G78" s="305">
        <v>0</v>
      </c>
      <c r="H78" s="305">
        <v>0</v>
      </c>
      <c r="I78" s="305">
        <v>0</v>
      </c>
      <c r="J78" s="305">
        <v>0</v>
      </c>
      <c r="K78" s="305">
        <v>0</v>
      </c>
      <c r="L78" s="305">
        <v>0</v>
      </c>
      <c r="M78" s="305">
        <v>0</v>
      </c>
      <c r="N78" s="305">
        <v>0</v>
      </c>
      <c r="O78" s="305">
        <v>0</v>
      </c>
      <c r="P78" s="272">
        <f t="shared" si="5"/>
        <v>0</v>
      </c>
    </row>
    <row r="79" spans="3:16" ht="18.75" customHeight="1">
      <c r="C79" s="221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1"/>
    </row>
    <row r="80" spans="3:16" ht="18.75" customHeight="1">
      <c r="C80" s="221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1"/>
    </row>
    <row r="81" spans="3:16" ht="18.75" customHeight="1">
      <c r="C81" s="221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1"/>
    </row>
    <row r="82" spans="1:16" ht="18.75" customHeight="1">
      <c r="A82" s="322"/>
      <c r="B82" s="280" t="s">
        <v>1452</v>
      </c>
      <c r="C82" s="309" t="s">
        <v>1385</v>
      </c>
      <c r="D82" s="323">
        <v>0</v>
      </c>
      <c r="E82" s="305">
        <v>0</v>
      </c>
      <c r="F82" s="323">
        <v>0</v>
      </c>
      <c r="G82" s="305">
        <v>0</v>
      </c>
      <c r="H82" s="323">
        <v>0</v>
      </c>
      <c r="I82" s="305">
        <v>0</v>
      </c>
      <c r="J82" s="323">
        <v>2329200</v>
      </c>
      <c r="K82" s="305">
        <v>0</v>
      </c>
      <c r="L82" s="323">
        <v>0</v>
      </c>
      <c r="M82" s="305">
        <v>0</v>
      </c>
      <c r="N82" s="323">
        <v>0</v>
      </c>
      <c r="O82" s="324">
        <v>0</v>
      </c>
      <c r="P82" s="272">
        <f t="shared" si="5"/>
        <v>2329200</v>
      </c>
    </row>
    <row r="83" spans="1:17" ht="18.75" customHeight="1">
      <c r="A83" s="319"/>
      <c r="B83" s="325" t="s">
        <v>1453</v>
      </c>
      <c r="C83" s="326" t="s">
        <v>1386</v>
      </c>
      <c r="D83" s="305">
        <v>0</v>
      </c>
      <c r="E83" s="305">
        <v>0</v>
      </c>
      <c r="F83" s="305">
        <v>0</v>
      </c>
      <c r="G83" s="305">
        <v>0</v>
      </c>
      <c r="H83" s="305">
        <v>0</v>
      </c>
      <c r="I83" s="305">
        <v>0</v>
      </c>
      <c r="J83" s="305">
        <v>525600</v>
      </c>
      <c r="K83" s="305">
        <v>0</v>
      </c>
      <c r="L83" s="305">
        <v>0</v>
      </c>
      <c r="M83" s="305">
        <v>0</v>
      </c>
      <c r="N83" s="305">
        <v>0</v>
      </c>
      <c r="O83" s="305">
        <v>0</v>
      </c>
      <c r="P83" s="272">
        <f t="shared" si="5"/>
        <v>525600</v>
      </c>
      <c r="Q83" s="273" t="s">
        <v>0</v>
      </c>
    </row>
    <row r="84" spans="1:17" ht="18.75" customHeight="1">
      <c r="A84" s="445" t="s">
        <v>1454</v>
      </c>
      <c r="B84" s="446"/>
      <c r="C84" s="327"/>
      <c r="D84" s="317"/>
      <c r="E84" s="328"/>
      <c r="F84" s="317"/>
      <c r="G84" s="328"/>
      <c r="H84" s="317"/>
      <c r="I84" s="328"/>
      <c r="J84" s="317"/>
      <c r="K84" s="328"/>
      <c r="L84" s="317"/>
      <c r="M84" s="328"/>
      <c r="N84" s="317"/>
      <c r="O84" s="328"/>
      <c r="P84" s="272">
        <f>SUM(P62:P83)</f>
        <v>3154110</v>
      </c>
      <c r="Q84" s="273">
        <f>SUM(P84)</f>
        <v>3154110</v>
      </c>
    </row>
    <row r="85" spans="1:16" ht="18.75" customHeight="1">
      <c r="A85" s="280" t="s">
        <v>1455</v>
      </c>
      <c r="B85" s="313" t="s">
        <v>1456</v>
      </c>
      <c r="C85" s="329" t="s">
        <v>1457</v>
      </c>
      <c r="D85" s="297">
        <v>0</v>
      </c>
      <c r="E85" s="298">
        <v>20000</v>
      </c>
      <c r="F85" s="297">
        <v>0</v>
      </c>
      <c r="G85" s="298">
        <v>0</v>
      </c>
      <c r="H85" s="297">
        <v>0</v>
      </c>
      <c r="I85" s="298">
        <v>0</v>
      </c>
      <c r="J85" s="297">
        <v>0</v>
      </c>
      <c r="K85" s="298">
        <v>0</v>
      </c>
      <c r="L85" s="297">
        <v>0</v>
      </c>
      <c r="M85" s="298">
        <v>0</v>
      </c>
      <c r="N85" s="297">
        <v>0</v>
      </c>
      <c r="O85" s="298">
        <v>0</v>
      </c>
      <c r="P85" s="278">
        <f>SUM(D85:O85)</f>
        <v>20000</v>
      </c>
    </row>
    <row r="86" spans="1:17" ht="18.75" customHeight="1">
      <c r="A86" s="325"/>
      <c r="B86" s="330"/>
      <c r="C86" s="331" t="s">
        <v>1458</v>
      </c>
      <c r="D86" s="300"/>
      <c r="E86" s="301"/>
      <c r="F86" s="300"/>
      <c r="G86" s="301"/>
      <c r="H86" s="300"/>
      <c r="I86" s="301"/>
      <c r="J86" s="300"/>
      <c r="K86" s="301"/>
      <c r="L86" s="300"/>
      <c r="M86" s="301"/>
      <c r="N86" s="300"/>
      <c r="O86" s="301"/>
      <c r="P86" s="302"/>
      <c r="Q86" s="273" t="s">
        <v>0</v>
      </c>
    </row>
    <row r="87" spans="1:17" ht="18.75" customHeight="1">
      <c r="A87" s="447" t="s">
        <v>1459</v>
      </c>
      <c r="B87" s="448"/>
      <c r="C87" s="332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272">
        <f>SUM(P85:P86)</f>
        <v>20000</v>
      </c>
      <c r="Q87" s="273">
        <f>SUM(P87)</f>
        <v>20000</v>
      </c>
    </row>
    <row r="88" spans="1:16" ht="18.75" customHeight="1">
      <c r="A88" s="307" t="s">
        <v>1460</v>
      </c>
      <c r="B88" s="313" t="s">
        <v>1461</v>
      </c>
      <c r="C88" s="314" t="s">
        <v>1391</v>
      </c>
      <c r="D88" s="305">
        <v>0</v>
      </c>
      <c r="E88" s="305">
        <v>20000</v>
      </c>
      <c r="F88" s="305">
        <v>0</v>
      </c>
      <c r="G88" s="305">
        <v>0</v>
      </c>
      <c r="H88" s="305">
        <v>0</v>
      </c>
      <c r="I88" s="305">
        <v>0</v>
      </c>
      <c r="J88" s="305">
        <v>0</v>
      </c>
      <c r="K88" s="305">
        <v>0</v>
      </c>
      <c r="L88" s="305">
        <v>0</v>
      </c>
      <c r="M88" s="305">
        <v>0</v>
      </c>
      <c r="N88" s="305">
        <v>0</v>
      </c>
      <c r="O88" s="305">
        <v>0</v>
      </c>
      <c r="P88" s="272">
        <f>SUM(D88:O88)</f>
        <v>20000</v>
      </c>
    </row>
    <row r="89" spans="1:16" ht="18.75" customHeight="1">
      <c r="A89" s="294"/>
      <c r="B89" s="294"/>
      <c r="C89" s="314" t="s">
        <v>1392</v>
      </c>
      <c r="D89" s="305">
        <v>0</v>
      </c>
      <c r="E89" s="305">
        <v>10000</v>
      </c>
      <c r="F89" s="305">
        <v>0</v>
      </c>
      <c r="G89" s="305">
        <v>1760000</v>
      </c>
      <c r="H89" s="305">
        <v>0</v>
      </c>
      <c r="I89" s="305">
        <v>0</v>
      </c>
      <c r="J89" s="305">
        <v>232100</v>
      </c>
      <c r="K89" s="305">
        <v>0</v>
      </c>
      <c r="L89" s="305">
        <v>45000</v>
      </c>
      <c r="M89" s="305">
        <v>0</v>
      </c>
      <c r="N89" s="305">
        <v>0</v>
      </c>
      <c r="O89" s="305">
        <v>0</v>
      </c>
      <c r="P89" s="272">
        <f>SUM(D89:O89)</f>
        <v>2047100</v>
      </c>
    </row>
    <row r="90" spans="1:16" ht="18.75" customHeight="1">
      <c r="A90" s="294"/>
      <c r="B90" s="294"/>
      <c r="C90" s="314" t="s">
        <v>1393</v>
      </c>
      <c r="D90" s="305">
        <v>0</v>
      </c>
      <c r="E90" s="305">
        <v>0</v>
      </c>
      <c r="F90" s="305">
        <v>0</v>
      </c>
      <c r="G90" s="305">
        <v>0</v>
      </c>
      <c r="H90" s="305">
        <v>112500</v>
      </c>
      <c r="I90" s="305">
        <v>0</v>
      </c>
      <c r="J90" s="305">
        <v>0</v>
      </c>
      <c r="K90" s="305">
        <v>0</v>
      </c>
      <c r="L90" s="305">
        <v>0</v>
      </c>
      <c r="M90" s="305">
        <v>0</v>
      </c>
      <c r="N90" s="305">
        <v>0</v>
      </c>
      <c r="O90" s="305">
        <v>0</v>
      </c>
      <c r="P90" s="272">
        <f>SUM(D90:O90)</f>
        <v>112500</v>
      </c>
    </row>
    <row r="91" spans="1:17" ht="18.75" customHeight="1">
      <c r="A91" s="308"/>
      <c r="B91" s="308"/>
      <c r="C91" s="333" t="s">
        <v>1394</v>
      </c>
      <c r="D91" s="305">
        <v>0</v>
      </c>
      <c r="E91" s="305">
        <v>0</v>
      </c>
      <c r="F91" s="305">
        <v>0</v>
      </c>
      <c r="G91" s="305">
        <v>0</v>
      </c>
      <c r="H91" s="305">
        <v>0</v>
      </c>
      <c r="I91" s="305">
        <v>0</v>
      </c>
      <c r="J91" s="305">
        <v>0</v>
      </c>
      <c r="K91" s="305">
        <v>0</v>
      </c>
      <c r="L91" s="305">
        <v>30000</v>
      </c>
      <c r="M91" s="305">
        <v>0</v>
      </c>
      <c r="N91" s="305">
        <v>0</v>
      </c>
      <c r="O91" s="305">
        <v>0</v>
      </c>
      <c r="P91" s="272">
        <f>SUM(D91:O91)</f>
        <v>30000</v>
      </c>
      <c r="Q91" s="273" t="s">
        <v>0</v>
      </c>
    </row>
    <row r="92" spans="1:17" ht="18.75" customHeight="1">
      <c r="A92" s="445" t="s">
        <v>1462</v>
      </c>
      <c r="B92" s="446"/>
      <c r="C92" s="334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278">
        <f>SUM(P88:P91)</f>
        <v>2209600</v>
      </c>
      <c r="Q92" s="273">
        <f>SUM(P92)</f>
        <v>2209600</v>
      </c>
    </row>
    <row r="93" spans="1:17" ht="18.75" customHeight="1">
      <c r="A93" s="449" t="s">
        <v>1395</v>
      </c>
      <c r="B93" s="450"/>
      <c r="C93" s="451"/>
      <c r="D93" s="272">
        <f aca="true" t="shared" si="6" ref="D93:O93">SUM(D8:D91)</f>
        <v>894980</v>
      </c>
      <c r="E93" s="272">
        <f t="shared" si="6"/>
        <v>12198520</v>
      </c>
      <c r="F93" s="272">
        <f t="shared" si="6"/>
        <v>491200</v>
      </c>
      <c r="G93" s="272">
        <f t="shared" si="6"/>
        <v>4322390</v>
      </c>
      <c r="H93" s="272">
        <f t="shared" si="6"/>
        <v>539370</v>
      </c>
      <c r="I93" s="272">
        <f t="shared" si="6"/>
        <v>120000</v>
      </c>
      <c r="J93" s="272">
        <f t="shared" si="6"/>
        <v>5041690</v>
      </c>
      <c r="K93" s="272">
        <f t="shared" si="6"/>
        <v>377500</v>
      </c>
      <c r="L93" s="272">
        <f t="shared" si="6"/>
        <v>625000</v>
      </c>
      <c r="M93" s="272">
        <f t="shared" si="6"/>
        <v>0</v>
      </c>
      <c r="N93" s="272">
        <f t="shared" si="6"/>
        <v>100350</v>
      </c>
      <c r="O93" s="272">
        <f t="shared" si="6"/>
        <v>0</v>
      </c>
      <c r="P93" s="272">
        <f>SUM(D93:O93)</f>
        <v>24711000</v>
      </c>
      <c r="Q93" s="320">
        <f>SUM(Q5:Q92)</f>
        <v>24711000</v>
      </c>
    </row>
    <row r="94" spans="4:17" ht="18.75" customHeight="1">
      <c r="D94" s="273" t="s">
        <v>0</v>
      </c>
      <c r="Q94" s="247" t="s">
        <v>0</v>
      </c>
    </row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21" customHeight="1"/>
    <row r="123" ht="21" customHeight="1"/>
    <row r="124" ht="21" customHeight="1"/>
    <row r="125" ht="21" customHeight="1"/>
    <row r="126" ht="19.5" customHeight="1"/>
  </sheetData>
  <sheetProtection/>
  <mergeCells count="11">
    <mergeCell ref="A1:P1"/>
    <mergeCell ref="A2:P2"/>
    <mergeCell ref="A3:P3"/>
    <mergeCell ref="A5:C7"/>
    <mergeCell ref="A14:B14"/>
    <mergeCell ref="A29:B29"/>
    <mergeCell ref="A61:B61"/>
    <mergeCell ref="A84:B84"/>
    <mergeCell ref="A87:B87"/>
    <mergeCell ref="A92:B92"/>
    <mergeCell ref="A93:C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88">
      <selection activeCell="D83" sqref="D83"/>
    </sheetView>
  </sheetViews>
  <sheetFormatPr defaultColWidth="9.140625" defaultRowHeight="12.75"/>
  <cols>
    <col min="1" max="1" width="40.00390625" style="1" customWidth="1"/>
    <col min="2" max="4" width="15.7109375" style="1" customWidth="1"/>
    <col min="5" max="5" width="9.7109375" style="1" customWidth="1"/>
    <col min="6" max="6" width="9.140625" style="1" customWidth="1"/>
    <col min="7" max="7" width="16.57421875" style="1" customWidth="1"/>
    <col min="8" max="8" width="11.7109375" style="1" customWidth="1"/>
    <col min="9" max="9" width="16.140625" style="1" customWidth="1"/>
    <col min="10" max="16384" width="9.140625" style="1" customWidth="1"/>
  </cols>
  <sheetData>
    <row r="1" ht="21">
      <c r="B1" s="31">
        <v>4</v>
      </c>
    </row>
    <row r="2" spans="1:5" ht="23.25">
      <c r="A2" s="388" t="s">
        <v>942</v>
      </c>
      <c r="B2" s="389"/>
      <c r="C2" s="389"/>
      <c r="D2" s="389"/>
      <c r="E2" s="389"/>
    </row>
    <row r="3" spans="1:5" ht="21">
      <c r="A3" s="383" t="s">
        <v>313</v>
      </c>
      <c r="B3" s="384"/>
      <c r="C3" s="384"/>
      <c r="D3" s="384"/>
      <c r="E3" s="384"/>
    </row>
    <row r="4" spans="1:5" ht="21">
      <c r="A4" s="383" t="s">
        <v>1</v>
      </c>
      <c r="B4" s="385"/>
      <c r="C4" s="385"/>
      <c r="D4" s="385"/>
      <c r="E4" s="385"/>
    </row>
    <row r="5" spans="1:4" ht="21">
      <c r="A5" s="14" t="s">
        <v>943</v>
      </c>
      <c r="C5" s="32">
        <f>SUM(C6+C7)</f>
        <v>24711000</v>
      </c>
      <c r="D5" s="5" t="s">
        <v>4</v>
      </c>
    </row>
    <row r="6" spans="1:4" ht="21">
      <c r="A6" s="14" t="s">
        <v>944</v>
      </c>
      <c r="C6" s="33">
        <f>SUM(D52+D65)</f>
        <v>16061000</v>
      </c>
      <c r="D6" s="5" t="s">
        <v>4</v>
      </c>
    </row>
    <row r="7" spans="1:4" ht="21">
      <c r="A7" s="14" t="s">
        <v>945</v>
      </c>
      <c r="C7" s="33">
        <f>SUM(D70)</f>
        <v>8650000</v>
      </c>
      <c r="D7" s="5" t="s">
        <v>4</v>
      </c>
    </row>
    <row r="8" spans="1:5" ht="23.25" customHeight="1">
      <c r="A8" s="386" t="s">
        <v>946</v>
      </c>
      <c r="B8" s="34" t="s">
        <v>947</v>
      </c>
      <c r="C8" s="34" t="s">
        <v>948</v>
      </c>
      <c r="D8" s="34" t="s">
        <v>948</v>
      </c>
      <c r="E8" s="35" t="s">
        <v>949</v>
      </c>
    </row>
    <row r="9" spans="1:5" ht="21">
      <c r="A9" s="387"/>
      <c r="B9" s="36" t="s">
        <v>950</v>
      </c>
      <c r="C9" s="36" t="s">
        <v>951</v>
      </c>
      <c r="D9" s="36" t="s">
        <v>952</v>
      </c>
      <c r="E9" s="37" t="s">
        <v>953</v>
      </c>
    </row>
    <row r="10" spans="1:9" ht="23.25" customHeight="1">
      <c r="A10" s="38" t="s">
        <v>954</v>
      </c>
      <c r="B10" s="39" t="s">
        <v>0</v>
      </c>
      <c r="C10" s="39" t="s">
        <v>0</v>
      </c>
      <c r="D10" s="39" t="s">
        <v>0</v>
      </c>
      <c r="E10" s="40"/>
      <c r="G10" s="3"/>
      <c r="H10" s="3"/>
      <c r="I10" s="4"/>
    </row>
    <row r="11" spans="1:5" ht="23.25" customHeight="1">
      <c r="A11" s="38" t="s">
        <v>955</v>
      </c>
      <c r="B11" s="39" t="s">
        <v>0</v>
      </c>
      <c r="C11" s="39" t="s">
        <v>0</v>
      </c>
      <c r="D11" s="39" t="s">
        <v>0</v>
      </c>
      <c r="E11" s="41">
        <v>411000</v>
      </c>
    </row>
    <row r="12" spans="1:5" ht="23.25" customHeight="1">
      <c r="A12" s="42" t="s">
        <v>956</v>
      </c>
      <c r="B12" s="43">
        <v>42079</v>
      </c>
      <c r="C12" s="43">
        <v>43000</v>
      </c>
      <c r="D12" s="43">
        <v>47000</v>
      </c>
      <c r="E12" s="40">
        <v>411001</v>
      </c>
    </row>
    <row r="13" spans="1:5" ht="23.25" customHeight="1">
      <c r="A13" s="42" t="s">
        <v>957</v>
      </c>
      <c r="B13" s="43">
        <v>83933.23</v>
      </c>
      <c r="C13" s="43">
        <v>85000</v>
      </c>
      <c r="D13" s="43">
        <v>85000</v>
      </c>
      <c r="E13" s="40">
        <v>411002</v>
      </c>
    </row>
    <row r="14" spans="1:5" ht="23.25" customHeight="1">
      <c r="A14" s="44" t="s">
        <v>958</v>
      </c>
      <c r="B14" s="45">
        <v>6836</v>
      </c>
      <c r="C14" s="45">
        <v>8000</v>
      </c>
      <c r="D14" s="45">
        <v>8000</v>
      </c>
      <c r="E14" s="46">
        <v>411003</v>
      </c>
    </row>
    <row r="15" spans="1:5" ht="23.25" customHeight="1">
      <c r="A15" s="44" t="s">
        <v>959</v>
      </c>
      <c r="B15" s="45">
        <v>240</v>
      </c>
      <c r="C15" s="43">
        <v>500</v>
      </c>
      <c r="D15" s="43">
        <v>0</v>
      </c>
      <c r="E15" s="46">
        <v>411004</v>
      </c>
    </row>
    <row r="16" spans="1:5" ht="23.25" customHeight="1">
      <c r="A16" s="47" t="s">
        <v>960</v>
      </c>
      <c r="B16" s="48">
        <f>SUM(B12:B15)</f>
        <v>133088.22999999998</v>
      </c>
      <c r="C16" s="39">
        <f>SUM(C12:C15)</f>
        <v>136500</v>
      </c>
      <c r="D16" s="39">
        <f>SUM(D12:D15)</f>
        <v>140000</v>
      </c>
      <c r="E16" s="46"/>
    </row>
    <row r="17" spans="1:9" ht="23.25" customHeight="1">
      <c r="A17" s="49" t="s">
        <v>961</v>
      </c>
      <c r="B17" s="50" t="s">
        <v>0</v>
      </c>
      <c r="C17" s="48" t="s">
        <v>0</v>
      </c>
      <c r="D17" s="48" t="s">
        <v>0</v>
      </c>
      <c r="E17" s="51">
        <v>412000</v>
      </c>
      <c r="G17" s="3"/>
      <c r="H17" s="3"/>
      <c r="I17" s="3"/>
    </row>
    <row r="18" spans="1:9" ht="23.25" customHeight="1">
      <c r="A18" s="52" t="s">
        <v>962</v>
      </c>
      <c r="B18" s="53"/>
      <c r="C18" s="39" t="s">
        <v>0</v>
      </c>
      <c r="D18" s="39" t="s">
        <v>0</v>
      </c>
      <c r="E18" s="54"/>
      <c r="G18" s="3"/>
      <c r="H18" s="3"/>
      <c r="I18" s="3"/>
    </row>
    <row r="19" spans="1:9" ht="23.25" customHeight="1">
      <c r="A19" s="55" t="s">
        <v>963</v>
      </c>
      <c r="B19" s="56">
        <v>1463</v>
      </c>
      <c r="C19" s="56">
        <v>2000</v>
      </c>
      <c r="D19" s="56">
        <v>1600</v>
      </c>
      <c r="E19" s="57">
        <v>412103</v>
      </c>
      <c r="G19" s="3"/>
      <c r="H19" s="3"/>
      <c r="I19" s="3"/>
    </row>
    <row r="20" spans="1:8" ht="23.25" customHeight="1">
      <c r="A20" s="55" t="s">
        <v>964</v>
      </c>
      <c r="B20" s="56">
        <v>2409</v>
      </c>
      <c r="C20" s="56">
        <v>3000</v>
      </c>
      <c r="D20" s="56">
        <v>2500</v>
      </c>
      <c r="E20" s="57">
        <v>412106</v>
      </c>
      <c r="G20" s="58"/>
      <c r="H20" s="58"/>
    </row>
    <row r="21" spans="1:8" ht="23.25" customHeight="1">
      <c r="A21" s="59" t="s">
        <v>965</v>
      </c>
      <c r="B21" s="60">
        <v>3000</v>
      </c>
      <c r="C21" s="45">
        <v>3000</v>
      </c>
      <c r="D21" s="45">
        <v>3000</v>
      </c>
      <c r="E21" s="46">
        <v>412108</v>
      </c>
      <c r="G21" s="58"/>
      <c r="H21" s="58"/>
    </row>
    <row r="22" spans="1:8" ht="23.25" customHeight="1">
      <c r="A22" s="44" t="s">
        <v>966</v>
      </c>
      <c r="B22" s="45">
        <v>250</v>
      </c>
      <c r="C22" s="45">
        <v>500</v>
      </c>
      <c r="D22" s="45">
        <v>500</v>
      </c>
      <c r="E22" s="46">
        <v>412128</v>
      </c>
      <c r="G22" s="58"/>
      <c r="H22" s="58"/>
    </row>
    <row r="23" spans="1:8" ht="23.25" customHeight="1">
      <c r="A23" s="42" t="s">
        <v>967</v>
      </c>
      <c r="B23" s="45">
        <v>400</v>
      </c>
      <c r="C23" s="45">
        <v>500</v>
      </c>
      <c r="D23" s="45">
        <v>400</v>
      </c>
      <c r="E23" s="40">
        <v>412202</v>
      </c>
      <c r="G23" s="58"/>
      <c r="H23" s="58"/>
    </row>
    <row r="24" spans="1:8" ht="23.25" customHeight="1">
      <c r="A24" s="55" t="s">
        <v>968</v>
      </c>
      <c r="B24" s="43">
        <v>300</v>
      </c>
      <c r="C24" s="43">
        <v>20000</v>
      </c>
      <c r="D24" s="43">
        <v>1000</v>
      </c>
      <c r="E24" s="40">
        <v>412210</v>
      </c>
      <c r="G24" s="58"/>
      <c r="H24" s="58"/>
    </row>
    <row r="25" spans="1:8" ht="23.25" customHeight="1">
      <c r="A25" s="61" t="s">
        <v>969</v>
      </c>
      <c r="B25" s="62">
        <v>1100</v>
      </c>
      <c r="C25" s="62">
        <v>2000</v>
      </c>
      <c r="D25" s="62">
        <v>1500</v>
      </c>
      <c r="E25" s="63">
        <v>412303</v>
      </c>
      <c r="G25" s="58"/>
      <c r="H25" s="58"/>
    </row>
    <row r="26" spans="1:8" ht="23.25" customHeight="1">
      <c r="A26" s="61" t="s">
        <v>970</v>
      </c>
      <c r="B26" s="62" t="s">
        <v>0</v>
      </c>
      <c r="C26" s="62"/>
      <c r="D26" s="62"/>
      <c r="E26" s="63"/>
      <c r="G26" s="58"/>
      <c r="H26" s="58"/>
    </row>
    <row r="27" spans="1:8" ht="23.25" customHeight="1">
      <c r="A27" s="59" t="s">
        <v>971</v>
      </c>
      <c r="B27" s="45">
        <v>500</v>
      </c>
      <c r="C27" s="45">
        <v>500</v>
      </c>
      <c r="D27" s="45">
        <v>500</v>
      </c>
      <c r="E27" s="64">
        <v>412304</v>
      </c>
      <c r="G27" s="58"/>
      <c r="H27" s="58"/>
    </row>
    <row r="28" spans="1:8" ht="23.25" customHeight="1">
      <c r="A28" s="61" t="s">
        <v>972</v>
      </c>
      <c r="B28" s="62"/>
      <c r="C28" s="62"/>
      <c r="D28" s="62"/>
      <c r="E28" s="65"/>
      <c r="G28" s="58"/>
      <c r="H28" s="58"/>
    </row>
    <row r="29" spans="1:8" ht="23.25" customHeight="1">
      <c r="A29" s="66" t="s">
        <v>973</v>
      </c>
      <c r="B29" s="56"/>
      <c r="C29" s="56"/>
      <c r="D29" s="56"/>
      <c r="E29" s="67"/>
      <c r="G29" s="58"/>
      <c r="H29" s="58"/>
    </row>
    <row r="30" spans="1:8" ht="23.25" customHeight="1">
      <c r="A30" s="59" t="s">
        <v>974</v>
      </c>
      <c r="B30" s="45">
        <v>1000</v>
      </c>
      <c r="C30" s="45">
        <v>500</v>
      </c>
      <c r="D30" s="45">
        <v>500</v>
      </c>
      <c r="E30" s="64">
        <v>412305</v>
      </c>
      <c r="G30" s="58"/>
      <c r="H30" s="58"/>
    </row>
    <row r="31" spans="1:8" ht="23.25" customHeight="1">
      <c r="A31" s="66" t="s">
        <v>975</v>
      </c>
      <c r="B31" s="56"/>
      <c r="C31" s="56"/>
      <c r="D31" s="56"/>
      <c r="E31" s="67"/>
      <c r="G31" s="58"/>
      <c r="H31" s="58"/>
    </row>
    <row r="32" spans="1:8" ht="23.25" customHeight="1">
      <c r="A32" s="68" t="s">
        <v>976</v>
      </c>
      <c r="B32" s="43">
        <v>880</v>
      </c>
      <c r="C32" s="43">
        <v>1000</v>
      </c>
      <c r="D32" s="43">
        <v>1000</v>
      </c>
      <c r="E32" s="40">
        <v>412307</v>
      </c>
      <c r="G32" s="58"/>
      <c r="H32" s="58"/>
    </row>
    <row r="33" spans="1:8" ht="23.25" customHeight="1">
      <c r="A33" s="68" t="s">
        <v>977</v>
      </c>
      <c r="B33" s="43">
        <v>230</v>
      </c>
      <c r="C33" s="43">
        <v>500</v>
      </c>
      <c r="D33" s="43">
        <v>500</v>
      </c>
      <c r="E33" s="40">
        <v>412399</v>
      </c>
      <c r="G33" s="58"/>
      <c r="H33" s="58"/>
    </row>
    <row r="34" spans="1:8" ht="23.25" customHeight="1">
      <c r="A34" s="69" t="s">
        <v>978</v>
      </c>
      <c r="B34" s="70">
        <f>SUM(B19:B33)</f>
        <v>11532</v>
      </c>
      <c r="C34" s="70">
        <f>SUM(C19:C33)</f>
        <v>33500</v>
      </c>
      <c r="D34" s="70">
        <f>SUM(D19:D33)</f>
        <v>13000</v>
      </c>
      <c r="E34" s="40"/>
      <c r="G34" s="58"/>
      <c r="H34" s="58"/>
    </row>
    <row r="35" spans="1:8" ht="23.25" customHeight="1">
      <c r="A35" s="7"/>
      <c r="B35" s="71"/>
      <c r="C35" s="71"/>
      <c r="D35" s="71"/>
      <c r="E35" s="72"/>
      <c r="G35" s="58"/>
      <c r="H35" s="58"/>
    </row>
    <row r="36" spans="1:8" ht="23.25" customHeight="1">
      <c r="A36" s="7"/>
      <c r="B36" s="71"/>
      <c r="C36" s="71"/>
      <c r="D36" s="71"/>
      <c r="E36" s="72"/>
      <c r="G36" s="58"/>
      <c r="H36" s="58"/>
    </row>
    <row r="37" spans="1:8" ht="23.25" customHeight="1">
      <c r="A37" s="73"/>
      <c r="B37" s="74">
        <v>5</v>
      </c>
      <c r="C37" s="6"/>
      <c r="D37" s="6"/>
      <c r="E37" s="72"/>
      <c r="G37" s="58"/>
      <c r="H37" s="58"/>
    </row>
    <row r="38" spans="1:8" ht="23.25" customHeight="1">
      <c r="A38" s="386" t="s">
        <v>946</v>
      </c>
      <c r="B38" s="34" t="s">
        <v>947</v>
      </c>
      <c r="C38" s="34" t="s">
        <v>948</v>
      </c>
      <c r="D38" s="34" t="s">
        <v>948</v>
      </c>
      <c r="E38" s="35" t="s">
        <v>949</v>
      </c>
      <c r="G38" s="58"/>
      <c r="H38" s="58"/>
    </row>
    <row r="39" spans="1:8" ht="23.25" customHeight="1">
      <c r="A39" s="390"/>
      <c r="B39" s="75" t="s">
        <v>950</v>
      </c>
      <c r="C39" s="75" t="s">
        <v>951</v>
      </c>
      <c r="D39" s="75" t="s">
        <v>952</v>
      </c>
      <c r="E39" s="37" t="s">
        <v>953</v>
      </c>
      <c r="G39" s="58"/>
      <c r="H39" s="58"/>
    </row>
    <row r="40" spans="1:8" ht="23.25" customHeight="1">
      <c r="A40" s="76" t="s">
        <v>979</v>
      </c>
      <c r="B40" s="77" t="s">
        <v>0</v>
      </c>
      <c r="C40" s="77" t="s">
        <v>0</v>
      </c>
      <c r="D40" s="77" t="s">
        <v>0</v>
      </c>
      <c r="E40" s="78">
        <v>413000</v>
      </c>
      <c r="G40" s="58"/>
      <c r="H40" s="58"/>
    </row>
    <row r="41" spans="1:8" ht="23.25" customHeight="1">
      <c r="A41" s="68" t="s">
        <v>980</v>
      </c>
      <c r="B41" s="79">
        <v>286494.09</v>
      </c>
      <c r="C41" s="79">
        <v>220000</v>
      </c>
      <c r="D41" s="79">
        <v>300000</v>
      </c>
      <c r="E41" s="40">
        <v>413003</v>
      </c>
      <c r="G41" s="58"/>
      <c r="H41" s="58"/>
    </row>
    <row r="42" spans="1:8" ht="23.25" customHeight="1">
      <c r="A42" s="68" t="s">
        <v>981</v>
      </c>
      <c r="B42" s="79">
        <v>130000</v>
      </c>
      <c r="C42" s="79">
        <v>30000</v>
      </c>
      <c r="D42" s="79">
        <v>36000</v>
      </c>
      <c r="E42" s="40">
        <v>413004</v>
      </c>
      <c r="G42" s="58"/>
      <c r="H42" s="58"/>
    </row>
    <row r="43" spans="1:8" ht="23.25" customHeight="1">
      <c r="A43" s="80" t="s">
        <v>982</v>
      </c>
      <c r="B43" s="77">
        <f>SUM(B41:B42)</f>
        <v>416494.09</v>
      </c>
      <c r="C43" s="77">
        <f>SUM(C41:C42)</f>
        <v>250000</v>
      </c>
      <c r="D43" s="77">
        <f>SUM(D41:D42)</f>
        <v>336000</v>
      </c>
      <c r="E43" s="64"/>
      <c r="G43" s="58"/>
      <c r="H43" s="58"/>
    </row>
    <row r="44" spans="1:8" ht="23.25" customHeight="1">
      <c r="A44" s="81" t="s">
        <v>983</v>
      </c>
      <c r="B44" s="82" t="s">
        <v>0</v>
      </c>
      <c r="C44" s="82" t="s">
        <v>0</v>
      </c>
      <c r="D44" s="82" t="s">
        <v>0</v>
      </c>
      <c r="E44" s="51">
        <v>414000</v>
      </c>
      <c r="G44" s="58"/>
      <c r="H44" s="58"/>
    </row>
    <row r="45" spans="1:8" ht="23.25" customHeight="1">
      <c r="A45" s="83" t="s">
        <v>984</v>
      </c>
      <c r="B45" s="84">
        <v>0</v>
      </c>
      <c r="C45" s="85">
        <v>0</v>
      </c>
      <c r="D45" s="85">
        <v>0</v>
      </c>
      <c r="E45" s="86"/>
      <c r="G45" s="58"/>
      <c r="H45" s="58"/>
    </row>
    <row r="46" spans="1:8" ht="23.25" customHeight="1">
      <c r="A46" s="87" t="s">
        <v>985</v>
      </c>
      <c r="B46" s="39" t="s">
        <v>0</v>
      </c>
      <c r="C46" s="39" t="s">
        <v>0</v>
      </c>
      <c r="D46" s="39" t="s">
        <v>0</v>
      </c>
      <c r="E46" s="88">
        <v>415000</v>
      </c>
      <c r="G46" s="58"/>
      <c r="H46" s="58"/>
    </row>
    <row r="47" spans="1:8" ht="23.25" customHeight="1">
      <c r="A47" s="44" t="s">
        <v>986</v>
      </c>
      <c r="B47" s="89">
        <v>29400</v>
      </c>
      <c r="C47" s="89">
        <v>40000</v>
      </c>
      <c r="D47" s="89">
        <v>40000</v>
      </c>
      <c r="E47" s="46">
        <v>415004</v>
      </c>
      <c r="G47" s="58"/>
      <c r="H47" s="58"/>
    </row>
    <row r="48" spans="1:8" ht="23.25" customHeight="1">
      <c r="A48" s="44" t="s">
        <v>987</v>
      </c>
      <c r="B48" s="89">
        <v>12499.4</v>
      </c>
      <c r="C48" s="89">
        <v>220000</v>
      </c>
      <c r="D48" s="89">
        <v>12000</v>
      </c>
      <c r="E48" s="46">
        <v>415999</v>
      </c>
      <c r="G48" s="58"/>
      <c r="H48" s="58"/>
    </row>
    <row r="49" spans="1:8" ht="23.25" customHeight="1">
      <c r="A49" s="80" t="s">
        <v>988</v>
      </c>
      <c r="B49" s="70">
        <f>SUM(B47:B48)</f>
        <v>41899.4</v>
      </c>
      <c r="C49" s="70">
        <f>SUM(C47:C48)</f>
        <v>260000</v>
      </c>
      <c r="D49" s="70">
        <f>SUM(D47:D48)</f>
        <v>52000</v>
      </c>
      <c r="E49" s="40"/>
      <c r="G49" s="58"/>
      <c r="H49" s="58"/>
    </row>
    <row r="50" spans="1:8" ht="23.25" customHeight="1">
      <c r="A50" s="90" t="s">
        <v>989</v>
      </c>
      <c r="B50" s="85" t="s">
        <v>0</v>
      </c>
      <c r="C50" s="91" t="s">
        <v>0</v>
      </c>
      <c r="D50" s="91" t="s">
        <v>0</v>
      </c>
      <c r="E50" s="92">
        <v>416000</v>
      </c>
      <c r="G50" s="58"/>
      <c r="H50" s="58"/>
    </row>
    <row r="51" spans="1:8" ht="23.25" customHeight="1">
      <c r="A51" s="93" t="s">
        <v>990</v>
      </c>
      <c r="B51" s="85">
        <v>0</v>
      </c>
      <c r="C51" s="91">
        <v>0</v>
      </c>
      <c r="D51" s="91">
        <v>0</v>
      </c>
      <c r="E51" s="92"/>
      <c r="G51" s="58"/>
      <c r="H51" s="58"/>
    </row>
    <row r="52" spans="1:8" ht="23.25" customHeight="1">
      <c r="A52" s="94" t="s">
        <v>991</v>
      </c>
      <c r="B52" s="95">
        <f>SUM(B16+B34+B43+B45+B49+B51)</f>
        <v>603013.7200000001</v>
      </c>
      <c r="C52" s="95">
        <f>SUM(C16+C34+C43+C45+C49+C51)</f>
        <v>680000</v>
      </c>
      <c r="D52" s="95">
        <f>SUM(D16+D34+D43+D45+D49+D51)</f>
        <v>541000</v>
      </c>
      <c r="E52" s="92"/>
      <c r="G52" s="58"/>
      <c r="H52" s="58"/>
    </row>
    <row r="53" spans="1:9" ht="23.25" customHeight="1">
      <c r="A53" s="38" t="s">
        <v>992</v>
      </c>
      <c r="B53" s="77" t="s">
        <v>0</v>
      </c>
      <c r="C53" s="77" t="s">
        <v>0</v>
      </c>
      <c r="D53" s="77" t="s">
        <v>0</v>
      </c>
      <c r="E53" s="40"/>
      <c r="G53" s="3"/>
      <c r="H53" s="3"/>
      <c r="I53" s="4"/>
    </row>
    <row r="54" spans="1:9" ht="23.25" customHeight="1">
      <c r="A54" s="52" t="s">
        <v>993</v>
      </c>
      <c r="B54" s="77" t="s">
        <v>0</v>
      </c>
      <c r="C54" s="77" t="s">
        <v>0</v>
      </c>
      <c r="D54" s="77" t="s">
        <v>0</v>
      </c>
      <c r="E54" s="88">
        <v>421000</v>
      </c>
      <c r="G54" s="58"/>
      <c r="H54" s="58"/>
      <c r="I54" s="32"/>
    </row>
    <row r="55" spans="1:9" ht="23.25" customHeight="1">
      <c r="A55" s="42" t="s">
        <v>994</v>
      </c>
      <c r="B55" s="79">
        <v>137631.21</v>
      </c>
      <c r="C55" s="79">
        <v>0</v>
      </c>
      <c r="D55" s="79">
        <v>150000</v>
      </c>
      <c r="E55" s="40">
        <v>421001</v>
      </c>
      <c r="G55" s="58"/>
      <c r="H55" s="58"/>
      <c r="I55" s="32"/>
    </row>
    <row r="56" spans="1:8" ht="23.25" customHeight="1">
      <c r="A56" s="42" t="s">
        <v>995</v>
      </c>
      <c r="B56" s="43">
        <v>7922917.28</v>
      </c>
      <c r="C56" s="43">
        <v>7600000</v>
      </c>
      <c r="D56" s="43">
        <v>8000000</v>
      </c>
      <c r="E56" s="40">
        <v>421002</v>
      </c>
      <c r="G56" s="58"/>
      <c r="H56" s="58"/>
    </row>
    <row r="57" spans="1:8" ht="23.25" customHeight="1">
      <c r="A57" s="96" t="s">
        <v>996</v>
      </c>
      <c r="B57" s="43">
        <v>2662234.56</v>
      </c>
      <c r="C57" s="43">
        <v>2600000</v>
      </c>
      <c r="D57" s="43">
        <v>2700000</v>
      </c>
      <c r="E57" s="40">
        <v>421004</v>
      </c>
      <c r="G57" s="58"/>
      <c r="H57" s="58"/>
    </row>
    <row r="58" spans="1:8" ht="23.25" customHeight="1">
      <c r="A58" s="42" t="s">
        <v>997</v>
      </c>
      <c r="B58" s="43">
        <v>190297.03</v>
      </c>
      <c r="C58" s="43">
        <v>150000</v>
      </c>
      <c r="D58" s="43">
        <v>200000</v>
      </c>
      <c r="E58" s="40">
        <v>421005</v>
      </c>
      <c r="G58" s="58"/>
      <c r="H58" s="58"/>
    </row>
    <row r="59" spans="1:8" ht="23.25" customHeight="1">
      <c r="A59" s="42" t="s">
        <v>998</v>
      </c>
      <c r="B59" s="43">
        <v>1341212.13</v>
      </c>
      <c r="C59" s="43">
        <v>1200000</v>
      </c>
      <c r="D59" s="43">
        <v>1400000</v>
      </c>
      <c r="E59" s="40">
        <v>421006</v>
      </c>
      <c r="G59" s="58"/>
      <c r="H59" s="58"/>
    </row>
    <row r="60" spans="1:8" ht="23.25" customHeight="1">
      <c r="A60" s="42" t="s">
        <v>999</v>
      </c>
      <c r="B60" s="43">
        <v>1824314.3</v>
      </c>
      <c r="C60" s="43">
        <v>2310000</v>
      </c>
      <c r="D60" s="43">
        <v>1900000</v>
      </c>
      <c r="E60" s="40">
        <v>421007</v>
      </c>
      <c r="G60" s="58"/>
      <c r="H60" s="58"/>
    </row>
    <row r="61" spans="1:8" ht="23.25" customHeight="1">
      <c r="A61" s="42" t="s">
        <v>1000</v>
      </c>
      <c r="B61" s="43">
        <v>71395.3</v>
      </c>
      <c r="C61" s="43">
        <v>35000</v>
      </c>
      <c r="D61" s="43">
        <v>70000</v>
      </c>
      <c r="E61" s="40">
        <v>421012</v>
      </c>
      <c r="G61" s="58"/>
      <c r="H61" s="58"/>
    </row>
    <row r="62" spans="1:8" ht="23.25" customHeight="1">
      <c r="A62" s="42" t="s">
        <v>1001</v>
      </c>
      <c r="B62" s="43">
        <v>105239.4</v>
      </c>
      <c r="C62" s="43">
        <v>85000</v>
      </c>
      <c r="D62" s="43">
        <v>100000</v>
      </c>
      <c r="E62" s="40">
        <v>421013</v>
      </c>
      <c r="G62" s="58"/>
      <c r="H62" s="58"/>
    </row>
    <row r="63" spans="1:8" ht="23.25" customHeight="1">
      <c r="A63" s="59" t="s">
        <v>1002</v>
      </c>
      <c r="B63" s="45">
        <v>961545</v>
      </c>
      <c r="C63" s="45">
        <v>1000000</v>
      </c>
      <c r="D63" s="45">
        <v>1000000</v>
      </c>
      <c r="E63" s="64">
        <v>421015</v>
      </c>
      <c r="G63" s="58"/>
      <c r="H63" s="58"/>
    </row>
    <row r="64" spans="1:8" ht="23.25" customHeight="1">
      <c r="A64" s="66" t="s">
        <v>1003</v>
      </c>
      <c r="B64" s="56"/>
      <c r="C64" s="56"/>
      <c r="D64" s="56"/>
      <c r="E64" s="67"/>
      <c r="G64" s="58"/>
      <c r="H64" s="58"/>
    </row>
    <row r="65" spans="1:8" ht="23.25" customHeight="1">
      <c r="A65" s="94" t="s">
        <v>1004</v>
      </c>
      <c r="B65" s="97">
        <f>SUM(B55:B64)</f>
        <v>15216786.210000003</v>
      </c>
      <c r="C65" s="97">
        <f>SUM(C55:C64)</f>
        <v>14980000</v>
      </c>
      <c r="D65" s="97">
        <f>SUM(D55:D64)</f>
        <v>15520000</v>
      </c>
      <c r="E65" s="65"/>
      <c r="G65" s="58"/>
      <c r="H65" s="58"/>
    </row>
    <row r="66" spans="1:9" ht="21">
      <c r="A66" s="76" t="s">
        <v>1005</v>
      </c>
      <c r="B66" s="77" t="s">
        <v>0</v>
      </c>
      <c r="C66" s="77" t="s">
        <v>0</v>
      </c>
      <c r="D66" s="77" t="s">
        <v>0</v>
      </c>
      <c r="E66" s="41">
        <v>430000</v>
      </c>
      <c r="G66" s="3"/>
      <c r="H66" s="3"/>
      <c r="I66" s="3"/>
    </row>
    <row r="67" spans="1:9" ht="21">
      <c r="A67" s="90" t="s">
        <v>1006</v>
      </c>
      <c r="B67" s="89" t="s">
        <v>0</v>
      </c>
      <c r="C67" s="89" t="s">
        <v>0</v>
      </c>
      <c r="D67" s="89" t="s">
        <v>0</v>
      </c>
      <c r="E67" s="92">
        <v>431000</v>
      </c>
      <c r="G67" s="32"/>
      <c r="H67" s="32"/>
      <c r="I67" s="32"/>
    </row>
    <row r="68" spans="1:9" ht="21">
      <c r="A68" s="59" t="s">
        <v>1007</v>
      </c>
      <c r="B68" s="89">
        <v>8654724</v>
      </c>
      <c r="C68" s="89">
        <v>8500000</v>
      </c>
      <c r="D68" s="89">
        <v>8650000</v>
      </c>
      <c r="E68" s="46">
        <v>431002</v>
      </c>
      <c r="G68" s="58"/>
      <c r="H68" s="58"/>
      <c r="I68" s="58"/>
    </row>
    <row r="69" spans="1:5" ht="21">
      <c r="A69" s="66" t="s">
        <v>1008</v>
      </c>
      <c r="B69" s="98"/>
      <c r="C69" s="98"/>
      <c r="D69" s="98"/>
      <c r="E69" s="57"/>
    </row>
    <row r="70" spans="1:5" ht="21">
      <c r="A70" s="99" t="s">
        <v>1009</v>
      </c>
      <c r="B70" s="97">
        <f>SUM(B68)</f>
        <v>8654724</v>
      </c>
      <c r="C70" s="97">
        <f>SUM(C68)</f>
        <v>8500000</v>
      </c>
      <c r="D70" s="97">
        <f>SUM(D68)</f>
        <v>8650000</v>
      </c>
      <c r="E70" s="40"/>
    </row>
    <row r="71" spans="1:5" ht="24" customHeight="1">
      <c r="A71" s="100" t="s">
        <v>1010</v>
      </c>
      <c r="B71" s="70">
        <f>SUM(B52+B65+B70)</f>
        <v>24474523.930000003</v>
      </c>
      <c r="C71" s="70">
        <f>SUM(C52+C65+C70)</f>
        <v>24160000</v>
      </c>
      <c r="D71" s="70">
        <f>SUM(D52+D65+D70)</f>
        <v>24711000</v>
      </c>
      <c r="E71" s="40"/>
    </row>
    <row r="72" spans="1:5" ht="24" customHeight="1">
      <c r="A72" s="101"/>
      <c r="B72" s="71"/>
      <c r="C72" s="71"/>
      <c r="D72" s="71"/>
      <c r="E72" s="72"/>
    </row>
    <row r="73" spans="1:5" ht="21">
      <c r="A73" s="73"/>
      <c r="B73" s="74">
        <v>6</v>
      </c>
      <c r="C73" s="102"/>
      <c r="D73" s="102"/>
      <c r="E73" s="72"/>
    </row>
    <row r="74" spans="1:5" ht="23.25">
      <c r="A74" s="388" t="s">
        <v>942</v>
      </c>
      <c r="B74" s="389"/>
      <c r="C74" s="389"/>
      <c r="D74" s="389"/>
      <c r="E74" s="389"/>
    </row>
    <row r="75" spans="1:5" ht="21">
      <c r="A75" s="383" t="s">
        <v>313</v>
      </c>
      <c r="B75" s="384"/>
      <c r="C75" s="384"/>
      <c r="D75" s="384"/>
      <c r="E75" s="384"/>
    </row>
    <row r="76" spans="1:5" ht="21">
      <c r="A76" s="383" t="s">
        <v>1</v>
      </c>
      <c r="B76" s="385"/>
      <c r="C76" s="385"/>
      <c r="D76" s="385"/>
      <c r="E76" s="385"/>
    </row>
    <row r="77" spans="1:5" ht="21">
      <c r="A77" s="73"/>
      <c r="B77" s="102"/>
      <c r="C77" s="102"/>
      <c r="D77" s="102"/>
      <c r="E77" s="72"/>
    </row>
    <row r="78" spans="1:2" ht="21" customHeight="1">
      <c r="A78" s="2" t="s">
        <v>1011</v>
      </c>
      <c r="B78" s="31"/>
    </row>
    <row r="80" spans="1:5" ht="21">
      <c r="A80" s="386" t="s">
        <v>1012</v>
      </c>
      <c r="B80" s="34" t="s">
        <v>1013</v>
      </c>
      <c r="C80" s="34" t="s">
        <v>948</v>
      </c>
      <c r="D80" s="34" t="s">
        <v>948</v>
      </c>
      <c r="E80" s="35" t="s">
        <v>949</v>
      </c>
    </row>
    <row r="81" spans="1:5" ht="21">
      <c r="A81" s="387"/>
      <c r="B81" s="36" t="s">
        <v>950</v>
      </c>
      <c r="C81" s="36" t="s">
        <v>951</v>
      </c>
      <c r="D81" s="36" t="s">
        <v>952</v>
      </c>
      <c r="E81" s="37" t="s">
        <v>953</v>
      </c>
    </row>
    <row r="82" spans="1:5" ht="21">
      <c r="A82" s="103" t="s">
        <v>1014</v>
      </c>
      <c r="B82" s="36"/>
      <c r="C82" s="36"/>
      <c r="D82" s="36"/>
      <c r="E82" s="104"/>
    </row>
    <row r="83" spans="1:5" ht="21">
      <c r="A83" s="44" t="s">
        <v>1015</v>
      </c>
      <c r="B83" s="45">
        <v>529555</v>
      </c>
      <c r="C83" s="45">
        <v>882940</v>
      </c>
      <c r="D83" s="45">
        <v>894980</v>
      </c>
      <c r="E83" s="92">
        <v>510000</v>
      </c>
    </row>
    <row r="84" spans="1:5" ht="24" customHeight="1">
      <c r="A84" s="59" t="s">
        <v>1016</v>
      </c>
      <c r="B84" s="45">
        <v>9107714</v>
      </c>
      <c r="C84" s="60">
        <v>10907000</v>
      </c>
      <c r="D84" s="60">
        <v>11248030</v>
      </c>
      <c r="E84" s="92">
        <v>520000</v>
      </c>
    </row>
    <row r="85" spans="1:5" ht="21">
      <c r="A85" s="61" t="s">
        <v>1017</v>
      </c>
      <c r="B85" s="62" t="s">
        <v>0</v>
      </c>
      <c r="C85" s="105" t="s">
        <v>0</v>
      </c>
      <c r="D85" s="105" t="s">
        <v>0</v>
      </c>
      <c r="E85" s="106"/>
    </row>
    <row r="86" spans="1:5" ht="21">
      <c r="A86" s="59" t="s">
        <v>1018</v>
      </c>
      <c r="B86" s="45">
        <v>7154639.06</v>
      </c>
      <c r="C86" s="60">
        <v>7699560</v>
      </c>
      <c r="D86" s="60">
        <v>7184280</v>
      </c>
      <c r="E86" s="92">
        <v>530000</v>
      </c>
    </row>
    <row r="87" spans="1:5" ht="21">
      <c r="A87" s="66" t="s">
        <v>1019</v>
      </c>
      <c r="B87" s="56" t="s">
        <v>0</v>
      </c>
      <c r="C87" s="107" t="s">
        <v>0</v>
      </c>
      <c r="D87" s="107" t="s">
        <v>0</v>
      </c>
      <c r="E87" s="106"/>
    </row>
    <row r="88" spans="1:5" ht="21">
      <c r="A88" s="61" t="s">
        <v>1020</v>
      </c>
      <c r="B88" s="62">
        <v>1908270</v>
      </c>
      <c r="C88" s="105">
        <v>2168500</v>
      </c>
      <c r="D88" s="105">
        <v>3154110</v>
      </c>
      <c r="E88" s="92">
        <v>540000</v>
      </c>
    </row>
    <row r="89" spans="1:5" ht="21">
      <c r="A89" s="66" t="s">
        <v>1021</v>
      </c>
      <c r="B89" s="56"/>
      <c r="C89" s="107"/>
      <c r="D89" s="107"/>
      <c r="E89" s="55"/>
    </row>
    <row r="90" spans="1:5" ht="21">
      <c r="A90" s="42" t="s">
        <v>1022</v>
      </c>
      <c r="B90" s="43">
        <v>1082503</v>
      </c>
      <c r="C90" s="43">
        <v>20000</v>
      </c>
      <c r="D90" s="43">
        <v>20000</v>
      </c>
      <c r="E90" s="88">
        <v>550000</v>
      </c>
    </row>
    <row r="91" spans="1:5" ht="21">
      <c r="A91" s="55" t="s">
        <v>1023</v>
      </c>
      <c r="B91" s="56">
        <v>3050892.49</v>
      </c>
      <c r="C91" s="56">
        <v>2482000</v>
      </c>
      <c r="D91" s="56">
        <v>2209600</v>
      </c>
      <c r="E91" s="41">
        <v>560000</v>
      </c>
    </row>
    <row r="92" spans="1:5" ht="21">
      <c r="A92" s="108" t="s">
        <v>1024</v>
      </c>
      <c r="B92" s="77">
        <f>SUM(B83:B91)</f>
        <v>22833573.549999997</v>
      </c>
      <c r="C92" s="77">
        <f>SUM(C83:C91)</f>
        <v>24160000</v>
      </c>
      <c r="D92" s="77">
        <f>SUM(D83:D91)</f>
        <v>24711000</v>
      </c>
      <c r="E92" s="41"/>
    </row>
    <row r="93" spans="1:5" ht="21">
      <c r="A93" s="73"/>
      <c r="B93" s="102"/>
      <c r="C93" s="102"/>
      <c r="D93" s="102"/>
      <c r="E93" s="72"/>
    </row>
    <row r="94" spans="1:5" ht="21">
      <c r="A94" s="73"/>
      <c r="B94" s="102"/>
      <c r="C94" s="102"/>
      <c r="D94" s="102"/>
      <c r="E94" s="72"/>
    </row>
    <row r="95" spans="1:5" ht="21">
      <c r="A95" s="73"/>
      <c r="B95" s="102"/>
      <c r="C95" s="102"/>
      <c r="D95" s="102"/>
      <c r="E95" s="72"/>
    </row>
    <row r="96" spans="1:5" ht="21" customHeight="1">
      <c r="A96" s="73"/>
      <c r="B96" s="102"/>
      <c r="C96" s="102"/>
      <c r="D96" s="102"/>
      <c r="E96" s="72"/>
    </row>
    <row r="97" spans="1:5" ht="21">
      <c r="A97" s="73"/>
      <c r="B97" s="102"/>
      <c r="C97" s="102"/>
      <c r="D97" s="102"/>
      <c r="E97" s="72"/>
    </row>
    <row r="98" spans="1:5" ht="21">
      <c r="A98" s="73"/>
      <c r="B98" s="102"/>
      <c r="C98" s="102"/>
      <c r="D98" s="102"/>
      <c r="E98" s="72"/>
    </row>
    <row r="99" spans="1:5" ht="21">
      <c r="A99" s="73"/>
      <c r="B99" s="102"/>
      <c r="C99" s="102"/>
      <c r="D99" s="102"/>
      <c r="E99" s="72"/>
    </row>
    <row r="100" spans="1:5" ht="21">
      <c r="A100" s="73"/>
      <c r="B100" s="102"/>
      <c r="C100" s="102"/>
      <c r="D100" s="102"/>
      <c r="E100" s="72"/>
    </row>
    <row r="101" spans="1:5" ht="21">
      <c r="A101" s="73"/>
      <c r="B101" s="102"/>
      <c r="C101" s="102"/>
      <c r="D101" s="102"/>
      <c r="E101" s="72"/>
    </row>
    <row r="102" spans="1:5" ht="21">
      <c r="A102" s="73"/>
      <c r="B102" s="102"/>
      <c r="C102" s="102"/>
      <c r="D102" s="102"/>
      <c r="E102" s="72"/>
    </row>
    <row r="103" spans="1:5" ht="21">
      <c r="A103" s="73"/>
      <c r="B103" s="102"/>
      <c r="C103" s="102"/>
      <c r="D103" s="102"/>
      <c r="E103" s="72"/>
    </row>
    <row r="104" spans="1:5" ht="21">
      <c r="A104" s="73"/>
      <c r="B104" s="102"/>
      <c r="C104" s="102"/>
      <c r="D104" s="102"/>
      <c r="E104" s="72"/>
    </row>
    <row r="105" spans="1:5" ht="21">
      <c r="A105" s="73"/>
      <c r="B105" s="102"/>
      <c r="C105" s="102"/>
      <c r="D105" s="102"/>
      <c r="E105" s="72"/>
    </row>
    <row r="106" spans="1:5" ht="21">
      <c r="A106" s="73"/>
      <c r="B106" s="102"/>
      <c r="C106" s="102"/>
      <c r="D106" s="102"/>
      <c r="E106" s="72"/>
    </row>
  </sheetData>
  <sheetProtection/>
  <mergeCells count="9">
    <mergeCell ref="A75:E75"/>
    <mergeCell ref="A76:E76"/>
    <mergeCell ref="A80:A81"/>
    <mergeCell ref="A2:E2"/>
    <mergeCell ref="A3:E3"/>
    <mergeCell ref="A4:E4"/>
    <mergeCell ref="A8:A9"/>
    <mergeCell ref="A38:A39"/>
    <mergeCell ref="A74:E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9.421875" style="1" customWidth="1"/>
    <col min="2" max="4" width="15.7109375" style="1" customWidth="1"/>
    <col min="5" max="5" width="9.7109375" style="1" customWidth="1"/>
    <col min="6" max="6" width="9.140625" style="1" customWidth="1"/>
    <col min="7" max="7" width="16.57421875" style="1" customWidth="1"/>
    <col min="8" max="8" width="11.7109375" style="1" customWidth="1"/>
    <col min="9" max="9" width="16.140625" style="1" customWidth="1"/>
    <col min="10" max="16384" width="9.140625" style="1" customWidth="1"/>
  </cols>
  <sheetData>
    <row r="1" spans="1:5" ht="21">
      <c r="A1" s="73"/>
      <c r="B1" s="74" t="s">
        <v>0</v>
      </c>
      <c r="C1" s="102"/>
      <c r="D1" s="102"/>
      <c r="E1" s="72"/>
    </row>
    <row r="2" spans="1:5" ht="21">
      <c r="A2" s="73"/>
      <c r="B2" s="102"/>
      <c r="C2" s="102"/>
      <c r="D2" s="102"/>
      <c r="E2" s="72"/>
    </row>
    <row r="3" spans="1:5" ht="21">
      <c r="A3" s="73"/>
      <c r="B3" s="102"/>
      <c r="C3" s="102"/>
      <c r="D3" s="102"/>
      <c r="E3" s="72"/>
    </row>
    <row r="4" spans="1:5" ht="21">
      <c r="A4" s="73"/>
      <c r="B4" s="102"/>
      <c r="C4" s="102"/>
      <c r="D4" s="102"/>
      <c r="E4" s="72"/>
    </row>
    <row r="5" spans="1:5" ht="21">
      <c r="A5" s="73"/>
      <c r="B5" s="102"/>
      <c r="C5" s="102"/>
      <c r="D5" s="102"/>
      <c r="E5" s="72"/>
    </row>
    <row r="6" spans="1:5" ht="21">
      <c r="A6" s="73"/>
      <c r="B6" s="102"/>
      <c r="C6" s="102"/>
      <c r="D6" s="102"/>
      <c r="E6" s="72"/>
    </row>
    <row r="7" spans="1:5" ht="21">
      <c r="A7" s="73"/>
      <c r="B7" s="102"/>
      <c r="C7" s="102"/>
      <c r="D7" s="102"/>
      <c r="E7" s="72"/>
    </row>
    <row r="8" spans="1:5" ht="21">
      <c r="A8" s="73"/>
      <c r="B8" s="102"/>
      <c r="C8" s="102"/>
      <c r="D8" s="102"/>
      <c r="E8" s="72"/>
    </row>
    <row r="9" spans="1:5" ht="21">
      <c r="A9" s="73"/>
      <c r="B9" s="102"/>
      <c r="C9" s="102"/>
      <c r="D9" s="102"/>
      <c r="E9" s="72"/>
    </row>
    <row r="10" spans="1:5" ht="21">
      <c r="A10" s="73"/>
      <c r="B10" s="102"/>
      <c r="C10" s="102"/>
      <c r="D10" s="102"/>
      <c r="E10" s="72"/>
    </row>
    <row r="11" spans="1:5" ht="21">
      <c r="A11" s="73"/>
      <c r="B11" s="102"/>
      <c r="C11" s="102"/>
      <c r="D11" s="102"/>
      <c r="E11" s="72"/>
    </row>
    <row r="12" spans="1:5" ht="41.25">
      <c r="A12" s="391" t="s">
        <v>1025</v>
      </c>
      <c r="B12" s="392"/>
      <c r="C12" s="392"/>
      <c r="D12" s="392"/>
      <c r="E12" s="392"/>
    </row>
    <row r="13" spans="1:5" ht="21">
      <c r="A13" s="73"/>
      <c r="B13" s="102"/>
      <c r="C13" s="102"/>
      <c r="D13" s="102"/>
      <c r="E13" s="72"/>
    </row>
    <row r="14" spans="1:5" ht="21">
      <c r="A14" s="73"/>
      <c r="B14" s="102"/>
      <c r="C14" s="102"/>
      <c r="D14" s="102"/>
      <c r="E14" s="72"/>
    </row>
    <row r="15" spans="1:5" ht="36">
      <c r="A15" s="393" t="s">
        <v>1026</v>
      </c>
      <c r="B15" s="394"/>
      <c r="C15" s="394"/>
      <c r="D15" s="394"/>
      <c r="E15" s="394"/>
    </row>
    <row r="16" spans="1:5" ht="24" customHeight="1">
      <c r="A16" s="109"/>
      <c r="B16" s="110"/>
      <c r="C16" s="110"/>
      <c r="D16" s="110"/>
      <c r="E16" s="110"/>
    </row>
    <row r="17" spans="1:5" ht="36">
      <c r="A17" s="393" t="s">
        <v>1027</v>
      </c>
      <c r="B17" s="394"/>
      <c r="C17" s="394"/>
      <c r="D17" s="394"/>
      <c r="E17" s="394"/>
    </row>
    <row r="18" spans="1:5" ht="24" customHeight="1">
      <c r="A18" s="102"/>
      <c r="B18" s="102"/>
      <c r="C18" s="102"/>
      <c r="D18" s="102"/>
      <c r="E18" s="72"/>
    </row>
    <row r="19" spans="1:5" ht="36">
      <c r="A19" s="393" t="s">
        <v>1028</v>
      </c>
      <c r="B19" s="394"/>
      <c r="C19" s="394"/>
      <c r="D19" s="394"/>
      <c r="E19" s="394"/>
    </row>
    <row r="20" spans="1:5" ht="24" customHeight="1">
      <c r="A20" s="102"/>
      <c r="B20" s="102"/>
      <c r="C20" s="102"/>
      <c r="D20" s="102"/>
      <c r="E20" s="72"/>
    </row>
    <row r="21" spans="1:5" ht="36">
      <c r="A21" s="393" t="s">
        <v>1029</v>
      </c>
      <c r="B21" s="394"/>
      <c r="C21" s="394"/>
      <c r="D21" s="394"/>
      <c r="E21" s="394"/>
    </row>
    <row r="22" spans="1:5" ht="24" customHeight="1">
      <c r="A22" s="102"/>
      <c r="B22" s="102"/>
      <c r="C22" s="102"/>
      <c r="D22" s="102"/>
      <c r="E22" s="72"/>
    </row>
    <row r="23" spans="1:5" ht="36">
      <c r="A23" s="393" t="s">
        <v>1030</v>
      </c>
      <c r="B23" s="394"/>
      <c r="C23" s="394"/>
      <c r="D23" s="394"/>
      <c r="E23" s="394"/>
    </row>
    <row r="24" spans="1:5" ht="36">
      <c r="A24" s="393" t="s">
        <v>1031</v>
      </c>
      <c r="B24" s="394"/>
      <c r="C24" s="394"/>
      <c r="D24" s="394"/>
      <c r="E24" s="394"/>
    </row>
    <row r="25" spans="1:5" ht="21">
      <c r="A25" s="73"/>
      <c r="B25" s="102"/>
      <c r="C25" s="102"/>
      <c r="D25" s="102"/>
      <c r="E25" s="72"/>
    </row>
    <row r="26" spans="1:5" ht="21">
      <c r="A26" s="73"/>
      <c r="B26" s="102"/>
      <c r="C26" s="102"/>
      <c r="D26" s="102"/>
      <c r="E26" s="72"/>
    </row>
    <row r="27" spans="1:5" ht="21">
      <c r="A27" s="73"/>
      <c r="B27" s="102"/>
      <c r="C27" s="102"/>
      <c r="D27" s="102"/>
      <c r="E27" s="72"/>
    </row>
    <row r="28" spans="1:5" ht="21">
      <c r="A28" s="73"/>
      <c r="B28" s="102"/>
      <c r="C28" s="102"/>
      <c r="D28" s="102"/>
      <c r="E28" s="72"/>
    </row>
    <row r="29" spans="1:5" ht="21">
      <c r="A29" s="73"/>
      <c r="B29" s="102"/>
      <c r="C29" s="102"/>
      <c r="D29" s="102"/>
      <c r="E29" s="72"/>
    </row>
    <row r="30" spans="1:5" ht="21">
      <c r="A30" s="73"/>
      <c r="B30" s="102"/>
      <c r="C30" s="102"/>
      <c r="D30" s="102"/>
      <c r="E30" s="72"/>
    </row>
    <row r="31" spans="1:5" ht="21">
      <c r="A31" s="73"/>
      <c r="B31" s="102"/>
      <c r="C31" s="102"/>
      <c r="D31" s="102"/>
      <c r="E31" s="72"/>
    </row>
    <row r="32" spans="1:5" ht="21">
      <c r="A32" s="73"/>
      <c r="B32" s="102"/>
      <c r="C32" s="102"/>
      <c r="D32" s="102"/>
      <c r="E32" s="72"/>
    </row>
    <row r="33" spans="1:5" ht="21">
      <c r="A33" s="73"/>
      <c r="B33" s="102"/>
      <c r="C33" s="102"/>
      <c r="D33" s="102"/>
      <c r="E33" s="72"/>
    </row>
    <row r="34" spans="1:5" ht="21">
      <c r="A34" s="73"/>
      <c r="B34" s="102"/>
      <c r="C34" s="102"/>
      <c r="D34" s="102"/>
      <c r="E34" s="72"/>
    </row>
    <row r="35" spans="1:5" ht="21">
      <c r="A35" s="73"/>
      <c r="B35" s="74">
        <v>8</v>
      </c>
      <c r="C35" s="102"/>
      <c r="D35" s="102"/>
      <c r="E35" s="72"/>
    </row>
    <row r="36" spans="1:5" ht="21">
      <c r="A36" s="73"/>
      <c r="B36" s="74"/>
      <c r="C36" s="102"/>
      <c r="D36" s="102"/>
      <c r="E36" s="72"/>
    </row>
    <row r="37" spans="1:5" ht="23.25">
      <c r="A37" s="388" t="s">
        <v>1032</v>
      </c>
      <c r="B37" s="389"/>
      <c r="C37" s="389"/>
      <c r="D37" s="389"/>
      <c r="E37" s="389"/>
    </row>
    <row r="38" spans="1:5" ht="21">
      <c r="A38" s="383" t="s">
        <v>1033</v>
      </c>
      <c r="B38" s="384"/>
      <c r="C38" s="384"/>
      <c r="D38" s="384"/>
      <c r="E38" s="384"/>
    </row>
    <row r="39" spans="1:5" ht="21">
      <c r="A39" s="383" t="s">
        <v>1034</v>
      </c>
      <c r="B39" s="385"/>
      <c r="C39" s="385"/>
      <c r="D39" s="385"/>
      <c r="E39" s="385"/>
    </row>
    <row r="40" spans="1:5" ht="21">
      <c r="A40" s="383" t="s">
        <v>302</v>
      </c>
      <c r="B40" s="383"/>
      <c r="C40" s="383"/>
      <c r="D40" s="383"/>
      <c r="E40" s="383"/>
    </row>
    <row r="41" spans="1:5" ht="21">
      <c r="A41" s="30"/>
      <c r="B41" s="30"/>
      <c r="C41" s="30"/>
      <c r="D41" s="30"/>
      <c r="E41" s="30"/>
    </row>
    <row r="42" ht="21">
      <c r="A42" s="2" t="s">
        <v>0</v>
      </c>
    </row>
    <row r="43" spans="1:5" ht="21">
      <c r="A43" s="386" t="s">
        <v>1035</v>
      </c>
      <c r="B43" s="395"/>
      <c r="C43" s="386" t="s">
        <v>1036</v>
      </c>
      <c r="D43" s="395"/>
      <c r="E43" s="35" t="s">
        <v>949</v>
      </c>
    </row>
    <row r="44" spans="1:5" ht="21">
      <c r="A44" s="387"/>
      <c r="B44" s="396"/>
      <c r="C44" s="387"/>
      <c r="D44" s="396"/>
      <c r="E44" s="37" t="s">
        <v>953</v>
      </c>
    </row>
    <row r="45" spans="1:5" ht="21">
      <c r="A45" s="397" t="s">
        <v>1037</v>
      </c>
      <c r="B45" s="398"/>
      <c r="C45" s="399" t="s">
        <v>0</v>
      </c>
      <c r="D45" s="400"/>
      <c r="E45" s="111" t="s">
        <v>1038</v>
      </c>
    </row>
    <row r="46" spans="1:5" ht="21">
      <c r="A46" s="401" t="s">
        <v>1039</v>
      </c>
      <c r="B46" s="398"/>
      <c r="C46" s="399">
        <v>12198520</v>
      </c>
      <c r="D46" s="400"/>
      <c r="E46" s="112" t="s">
        <v>1040</v>
      </c>
    </row>
    <row r="47" spans="1:5" ht="21">
      <c r="A47" s="401" t="s">
        <v>1041</v>
      </c>
      <c r="B47" s="398"/>
      <c r="C47" s="399">
        <v>491200</v>
      </c>
      <c r="D47" s="400"/>
      <c r="E47" s="112" t="s">
        <v>1042</v>
      </c>
    </row>
    <row r="48" spans="1:5" ht="21">
      <c r="A48" s="401" t="s">
        <v>1043</v>
      </c>
      <c r="B48" s="398"/>
      <c r="C48" s="399" t="s">
        <v>0</v>
      </c>
      <c r="D48" s="400"/>
      <c r="E48" s="111" t="s">
        <v>1044</v>
      </c>
    </row>
    <row r="49" spans="1:5" ht="21">
      <c r="A49" s="401" t="s">
        <v>1045</v>
      </c>
      <c r="B49" s="398"/>
      <c r="C49" s="399">
        <v>4322390</v>
      </c>
      <c r="D49" s="400"/>
      <c r="E49" s="112" t="s">
        <v>1046</v>
      </c>
    </row>
    <row r="50" spans="1:5" ht="21">
      <c r="A50" s="397" t="s">
        <v>1047</v>
      </c>
      <c r="B50" s="398"/>
      <c r="C50" s="399">
        <v>539370</v>
      </c>
      <c r="D50" s="400"/>
      <c r="E50" s="112" t="s">
        <v>1048</v>
      </c>
    </row>
    <row r="51" spans="1:5" ht="21">
      <c r="A51" s="401" t="s">
        <v>1049</v>
      </c>
      <c r="B51" s="398"/>
      <c r="C51" s="399">
        <v>120000</v>
      </c>
      <c r="D51" s="400"/>
      <c r="E51" s="112" t="s">
        <v>1050</v>
      </c>
    </row>
    <row r="52" spans="1:5" ht="21">
      <c r="A52" s="401" t="s">
        <v>1051</v>
      </c>
      <c r="B52" s="398"/>
      <c r="C52" s="399">
        <v>5041690</v>
      </c>
      <c r="D52" s="400"/>
      <c r="E52" s="112" t="s">
        <v>1052</v>
      </c>
    </row>
    <row r="53" spans="1:5" ht="21">
      <c r="A53" s="401" t="s">
        <v>1053</v>
      </c>
      <c r="B53" s="398"/>
      <c r="C53" s="399">
        <v>377500</v>
      </c>
      <c r="D53" s="400"/>
      <c r="E53" s="112" t="s">
        <v>1054</v>
      </c>
    </row>
    <row r="54" spans="1:5" ht="21" customHeight="1">
      <c r="A54" s="401" t="s">
        <v>1055</v>
      </c>
      <c r="B54" s="398"/>
      <c r="C54" s="399">
        <v>625000</v>
      </c>
      <c r="D54" s="400"/>
      <c r="E54" s="112" t="s">
        <v>1056</v>
      </c>
    </row>
    <row r="55" spans="1:5" ht="23.25" customHeight="1">
      <c r="A55" s="397" t="s">
        <v>1057</v>
      </c>
      <c r="B55" s="398"/>
      <c r="C55" s="399" t="s">
        <v>0</v>
      </c>
      <c r="D55" s="400"/>
      <c r="E55" s="111" t="s">
        <v>1058</v>
      </c>
    </row>
    <row r="56" spans="1:5" ht="23.25" customHeight="1">
      <c r="A56" s="397" t="s">
        <v>1059</v>
      </c>
      <c r="B56" s="398"/>
      <c r="C56" s="402" t="s">
        <v>1060</v>
      </c>
      <c r="D56" s="403"/>
      <c r="E56" s="112" t="s">
        <v>1061</v>
      </c>
    </row>
    <row r="57" spans="1:5" ht="21">
      <c r="A57" s="397" t="s">
        <v>1062</v>
      </c>
      <c r="B57" s="398"/>
      <c r="C57" s="399">
        <v>100350</v>
      </c>
      <c r="D57" s="400"/>
      <c r="E57" s="112" t="s">
        <v>1063</v>
      </c>
    </row>
    <row r="58" spans="1:5" ht="21">
      <c r="A58" s="397" t="s">
        <v>1064</v>
      </c>
      <c r="B58" s="398"/>
      <c r="C58" s="402" t="s">
        <v>1060</v>
      </c>
      <c r="D58" s="403"/>
      <c r="E58" s="112" t="s">
        <v>1065</v>
      </c>
    </row>
    <row r="59" spans="1:5" ht="21">
      <c r="A59" s="397" t="s">
        <v>1066</v>
      </c>
      <c r="B59" s="398"/>
      <c r="C59" s="399" t="s">
        <v>0</v>
      </c>
      <c r="D59" s="400"/>
      <c r="E59" s="111" t="s">
        <v>1067</v>
      </c>
    </row>
    <row r="60" spans="1:5" ht="21">
      <c r="A60" s="397" t="s">
        <v>1068</v>
      </c>
      <c r="B60" s="398"/>
      <c r="C60" s="399">
        <v>894980</v>
      </c>
      <c r="D60" s="400"/>
      <c r="E60" s="113" t="s">
        <v>1069</v>
      </c>
    </row>
    <row r="61" spans="1:5" ht="21">
      <c r="A61" s="404" t="s">
        <v>1070</v>
      </c>
      <c r="B61" s="405"/>
      <c r="C61" s="406">
        <f>SUM(C45:D60)</f>
        <v>24711000</v>
      </c>
      <c r="D61" s="407"/>
      <c r="E61" s="114" t="s">
        <v>0</v>
      </c>
    </row>
    <row r="62" spans="3:4" ht="21">
      <c r="C62" s="4" t="s">
        <v>0</v>
      </c>
      <c r="D62" s="4" t="s">
        <v>0</v>
      </c>
    </row>
    <row r="63" ht="21">
      <c r="C63" s="4" t="s">
        <v>0</v>
      </c>
    </row>
    <row r="64" spans="3:4" ht="21">
      <c r="C64" s="115" t="s">
        <v>0</v>
      </c>
      <c r="D64" s="116"/>
    </row>
  </sheetData>
  <sheetProtection/>
  <mergeCells count="47">
    <mergeCell ref="A60:B60"/>
    <mergeCell ref="C60:D60"/>
    <mergeCell ref="A61:B61"/>
    <mergeCell ref="C61:D61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24:E24"/>
    <mergeCell ref="A37:E37"/>
    <mergeCell ref="A38:E38"/>
    <mergeCell ref="A39:E39"/>
    <mergeCell ref="A40:E40"/>
    <mergeCell ref="A43:B44"/>
    <mergeCell ref="C43:D44"/>
    <mergeCell ref="A12:E12"/>
    <mergeCell ref="A15:E15"/>
    <mergeCell ref="A17:E17"/>
    <mergeCell ref="A19:E19"/>
    <mergeCell ref="A21:E21"/>
    <mergeCell ref="A23:E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9"/>
  <sheetViews>
    <sheetView zoomScalePageLayoutView="0" workbookViewId="0" topLeftCell="A274">
      <selection activeCell="C12" sqref="C12"/>
    </sheetView>
  </sheetViews>
  <sheetFormatPr defaultColWidth="9.140625" defaultRowHeight="12.75"/>
  <cols>
    <col min="1" max="1" width="28.8515625" style="8" customWidth="1"/>
    <col min="2" max="2" width="21.140625" style="8" customWidth="1"/>
    <col min="3" max="3" width="19.421875" style="8" customWidth="1"/>
    <col min="4" max="4" width="19.8515625" style="8" customWidth="1"/>
    <col min="5" max="5" width="18.421875" style="8" customWidth="1"/>
    <col min="6" max="6" width="17.00390625" style="8" customWidth="1"/>
    <col min="7" max="7" width="14.57421875" style="8" customWidth="1"/>
    <col min="8" max="8" width="9.140625" style="8" customWidth="1"/>
    <col min="9" max="9" width="15.140625" style="8" customWidth="1"/>
    <col min="10" max="16384" width="9.140625" style="8" customWidth="1"/>
  </cols>
  <sheetData>
    <row r="1" ht="23.25" customHeight="1">
      <c r="C1" s="8">
        <v>9</v>
      </c>
    </row>
    <row r="2" spans="1:7" ht="23.25" customHeight="1">
      <c r="A2" s="370" t="s">
        <v>1071</v>
      </c>
      <c r="B2" s="377"/>
      <c r="C2" s="377"/>
      <c r="D2" s="377"/>
      <c r="E2" s="377"/>
      <c r="F2" s="377"/>
      <c r="G2" s="377"/>
    </row>
    <row r="3" spans="1:7" ht="23.25" customHeight="1">
      <c r="A3" s="370" t="s">
        <v>1072</v>
      </c>
      <c r="B3" s="377"/>
      <c r="C3" s="377"/>
      <c r="D3" s="377"/>
      <c r="E3" s="377"/>
      <c r="F3" s="377"/>
      <c r="G3" s="377"/>
    </row>
    <row r="4" spans="1:7" ht="23.25" customHeight="1">
      <c r="A4" s="370" t="s">
        <v>302</v>
      </c>
      <c r="B4" s="377"/>
      <c r="C4" s="377"/>
      <c r="D4" s="377"/>
      <c r="E4" s="377"/>
      <c r="F4" s="377"/>
      <c r="G4" s="377"/>
    </row>
    <row r="5" spans="1:7" ht="23.25" customHeight="1">
      <c r="A5" s="382" t="s">
        <v>1073</v>
      </c>
      <c r="B5" s="381"/>
      <c r="C5" s="381"/>
      <c r="D5" s="381"/>
      <c r="E5" s="381"/>
      <c r="F5" s="381"/>
      <c r="G5" s="381"/>
    </row>
    <row r="6" spans="1:7" ht="23.25" customHeight="1">
      <c r="A6" s="408" t="s">
        <v>1074</v>
      </c>
      <c r="B6" s="118" t="s">
        <v>1075</v>
      </c>
      <c r="C6" s="119" t="s">
        <v>1060</v>
      </c>
      <c r="D6" s="120" t="s">
        <v>1060</v>
      </c>
      <c r="E6" s="119" t="s">
        <v>1060</v>
      </c>
      <c r="F6" s="34" t="s">
        <v>1060</v>
      </c>
      <c r="G6" s="410" t="s">
        <v>1076</v>
      </c>
    </row>
    <row r="7" spans="1:7" ht="23.25" customHeight="1">
      <c r="A7" s="409"/>
      <c r="B7" s="121" t="s">
        <v>1077</v>
      </c>
      <c r="C7" s="122"/>
      <c r="D7" s="123"/>
      <c r="E7" s="122"/>
      <c r="F7" s="75"/>
      <c r="G7" s="411"/>
    </row>
    <row r="8" spans="1:7" ht="23.25" customHeight="1">
      <c r="A8" s="124" t="s">
        <v>1078</v>
      </c>
      <c r="B8" s="125"/>
      <c r="C8" s="38"/>
      <c r="D8" s="125"/>
      <c r="E8" s="126"/>
      <c r="F8" s="38"/>
      <c r="G8" s="127" t="s">
        <v>0</v>
      </c>
    </row>
    <row r="9" spans="1:7" ht="23.25" customHeight="1">
      <c r="A9" s="42" t="s">
        <v>1079</v>
      </c>
      <c r="B9" s="128">
        <v>734370</v>
      </c>
      <c r="C9" s="128" t="s">
        <v>0</v>
      </c>
      <c r="D9" s="128" t="s">
        <v>0</v>
      </c>
      <c r="E9" s="128" t="s">
        <v>0</v>
      </c>
      <c r="F9" s="128" t="s">
        <v>0</v>
      </c>
      <c r="G9" s="129">
        <f>SUM(B9:F9)</f>
        <v>734370</v>
      </c>
    </row>
    <row r="10" spans="1:7" ht="23.25" customHeight="1">
      <c r="A10" s="42" t="s">
        <v>1080</v>
      </c>
      <c r="B10" s="128">
        <v>160610</v>
      </c>
      <c r="C10" s="128" t="s">
        <v>0</v>
      </c>
      <c r="D10" s="128" t="s">
        <v>0</v>
      </c>
      <c r="E10" s="128" t="s">
        <v>0</v>
      </c>
      <c r="F10" s="128" t="s">
        <v>0</v>
      </c>
      <c r="G10" s="129">
        <f>SUM(B10:F10)</f>
        <v>160610</v>
      </c>
    </row>
    <row r="11" spans="1:9" ht="23.25" customHeight="1">
      <c r="A11" s="129" t="s">
        <v>2</v>
      </c>
      <c r="B11" s="130">
        <f>SUM(B8:B10)</f>
        <v>894980</v>
      </c>
      <c r="C11" s="131" t="s">
        <v>0</v>
      </c>
      <c r="D11" s="131" t="s">
        <v>0</v>
      </c>
      <c r="E11" s="131" t="s">
        <v>0</v>
      </c>
      <c r="F11" s="131" t="s">
        <v>0</v>
      </c>
      <c r="G11" s="132">
        <f>SUM(G8:G10)</f>
        <v>894980</v>
      </c>
      <c r="I11" s="133">
        <f>SUM(G11:H11)</f>
        <v>894980</v>
      </c>
    </row>
    <row r="12" ht="23.25" customHeight="1">
      <c r="B12" s="133" t="s">
        <v>0</v>
      </c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>
      <c r="C24" s="8">
        <v>10</v>
      </c>
    </row>
    <row r="25" spans="1:7" ht="23.25" customHeight="1">
      <c r="A25" s="370" t="s">
        <v>1071</v>
      </c>
      <c r="B25" s="370"/>
      <c r="C25" s="370"/>
      <c r="D25" s="370"/>
      <c r="E25" s="370"/>
      <c r="F25" s="370"/>
      <c r="G25" s="370"/>
    </row>
    <row r="26" spans="1:7" ht="23.25" customHeight="1">
      <c r="A26" s="370" t="s">
        <v>1072</v>
      </c>
      <c r="B26" s="370"/>
      <c r="C26" s="370"/>
      <c r="D26" s="370"/>
      <c r="E26" s="370"/>
      <c r="F26" s="370"/>
      <c r="G26" s="370"/>
    </row>
    <row r="27" spans="1:7" ht="23.25" customHeight="1">
      <c r="A27" s="370" t="s">
        <v>302</v>
      </c>
      <c r="B27" s="370"/>
      <c r="C27" s="370"/>
      <c r="D27" s="370"/>
      <c r="E27" s="370"/>
      <c r="F27" s="370"/>
      <c r="G27" s="370"/>
    </row>
    <row r="28" spans="1:7" ht="23.25" customHeight="1">
      <c r="A28" s="412" t="s">
        <v>1081</v>
      </c>
      <c r="B28" s="412"/>
      <c r="C28" s="412"/>
      <c r="D28" s="412"/>
      <c r="E28" s="412"/>
      <c r="F28" s="412"/>
      <c r="G28" s="412"/>
    </row>
    <row r="29" spans="1:7" ht="23.25" customHeight="1">
      <c r="A29" s="408" t="s">
        <v>1074</v>
      </c>
      <c r="B29" s="118" t="s">
        <v>1082</v>
      </c>
      <c r="C29" s="134" t="s">
        <v>1083</v>
      </c>
      <c r="D29" s="34" t="s">
        <v>1084</v>
      </c>
      <c r="E29" s="120" t="s">
        <v>1060</v>
      </c>
      <c r="F29" s="34" t="s">
        <v>1060</v>
      </c>
      <c r="G29" s="410" t="s">
        <v>1076</v>
      </c>
    </row>
    <row r="30" spans="1:7" ht="23.25" customHeight="1">
      <c r="A30" s="409"/>
      <c r="B30" s="121" t="s">
        <v>1077</v>
      </c>
      <c r="C30" s="135" t="s">
        <v>1085</v>
      </c>
      <c r="D30" s="75" t="s">
        <v>0</v>
      </c>
      <c r="E30" s="123"/>
      <c r="F30" s="75"/>
      <c r="G30" s="411"/>
    </row>
    <row r="31" spans="1:7" ht="23.25" customHeight="1">
      <c r="A31" s="124" t="s">
        <v>1086</v>
      </c>
      <c r="B31" s="128"/>
      <c r="C31" s="136"/>
      <c r="D31" s="128"/>
      <c r="E31" s="137"/>
      <c r="F31" s="136"/>
      <c r="G31" s="129" t="s">
        <v>0</v>
      </c>
    </row>
    <row r="32" spans="1:7" ht="23.25" customHeight="1">
      <c r="A32" s="42" t="s">
        <v>1087</v>
      </c>
      <c r="B32" s="128">
        <v>3435120</v>
      </c>
      <c r="C32" s="128">
        <v>0</v>
      </c>
      <c r="D32" s="128">
        <v>0</v>
      </c>
      <c r="E32" s="128" t="s">
        <v>0</v>
      </c>
      <c r="F32" s="128" t="s">
        <v>0</v>
      </c>
      <c r="G32" s="129">
        <f>SUM(B32:F32)</f>
        <v>3435120</v>
      </c>
    </row>
    <row r="33" spans="1:7" ht="23.25" customHeight="1">
      <c r="A33" s="42" t="s">
        <v>1088</v>
      </c>
      <c r="B33" s="128">
        <v>3967920</v>
      </c>
      <c r="C33" s="128">
        <v>0</v>
      </c>
      <c r="D33" s="128">
        <v>1570030</v>
      </c>
      <c r="E33" s="128" t="s">
        <v>0</v>
      </c>
      <c r="F33" s="128" t="s">
        <v>0</v>
      </c>
      <c r="G33" s="129">
        <f>SUM(B33:F33)</f>
        <v>5537950</v>
      </c>
    </row>
    <row r="34" spans="1:7" ht="23.25" customHeight="1">
      <c r="A34" s="138" t="s">
        <v>1089</v>
      </c>
      <c r="B34" s="128"/>
      <c r="C34" s="136"/>
      <c r="D34" s="128"/>
      <c r="E34" s="137"/>
      <c r="F34" s="136"/>
      <c r="G34" s="129" t="s">
        <v>0</v>
      </c>
    </row>
    <row r="35" spans="1:7" ht="23.25" customHeight="1">
      <c r="A35" s="42" t="s">
        <v>1090</v>
      </c>
      <c r="B35" s="128">
        <v>270000</v>
      </c>
      <c r="C35" s="128">
        <v>0</v>
      </c>
      <c r="D35" s="128">
        <v>88000</v>
      </c>
      <c r="E35" s="128" t="s">
        <v>0</v>
      </c>
      <c r="F35" s="128" t="s">
        <v>0</v>
      </c>
      <c r="G35" s="129">
        <f>SUM(B35:F35)</f>
        <v>358000</v>
      </c>
    </row>
    <row r="36" spans="1:7" ht="23.25" customHeight="1">
      <c r="A36" s="42" t="s">
        <v>1091</v>
      </c>
      <c r="B36" s="128">
        <v>1170000</v>
      </c>
      <c r="C36" s="128">
        <v>0</v>
      </c>
      <c r="D36" s="128">
        <v>225000</v>
      </c>
      <c r="E36" s="128" t="s">
        <v>0</v>
      </c>
      <c r="F36" s="128" t="s">
        <v>0</v>
      </c>
      <c r="G36" s="129">
        <f>SUM(B36:F36)</f>
        <v>1395000</v>
      </c>
    </row>
    <row r="37" spans="1:7" ht="23.25" customHeight="1">
      <c r="A37" s="42" t="s">
        <v>1092</v>
      </c>
      <c r="B37" s="128">
        <v>588000</v>
      </c>
      <c r="C37" s="128">
        <v>0</v>
      </c>
      <c r="D37" s="128">
        <v>80000</v>
      </c>
      <c r="E37" s="128" t="s">
        <v>0</v>
      </c>
      <c r="F37" s="128" t="s">
        <v>0</v>
      </c>
      <c r="G37" s="129">
        <f>SUM(B37:F37)</f>
        <v>668000</v>
      </c>
    </row>
    <row r="38" spans="1:7" ht="23.25" customHeight="1">
      <c r="A38" s="42" t="s">
        <v>1093</v>
      </c>
      <c r="B38" s="128">
        <v>550000</v>
      </c>
      <c r="C38" s="128">
        <v>0</v>
      </c>
      <c r="D38" s="128">
        <v>10000</v>
      </c>
      <c r="E38" s="128" t="s">
        <v>0</v>
      </c>
      <c r="F38" s="128" t="s">
        <v>0</v>
      </c>
      <c r="G38" s="129">
        <f>SUM(B38:F38)</f>
        <v>560000</v>
      </c>
    </row>
    <row r="39" spans="1:7" ht="23.25" customHeight="1">
      <c r="A39" s="138" t="s">
        <v>1094</v>
      </c>
      <c r="B39" s="128" t="s">
        <v>0</v>
      </c>
      <c r="C39" s="136"/>
      <c r="D39" s="128"/>
      <c r="E39" s="137"/>
      <c r="F39" s="136"/>
      <c r="G39" s="129" t="s">
        <v>0</v>
      </c>
    </row>
    <row r="40" spans="1:7" ht="23.25" customHeight="1">
      <c r="A40" s="42" t="s">
        <v>1095</v>
      </c>
      <c r="B40" s="128">
        <v>182900</v>
      </c>
      <c r="C40" s="128">
        <v>0</v>
      </c>
      <c r="D40" s="128">
        <v>11550</v>
      </c>
      <c r="E40" s="128" t="s">
        <v>0</v>
      </c>
      <c r="F40" s="128" t="s">
        <v>0</v>
      </c>
      <c r="G40" s="129">
        <f>SUM(B40:F40)</f>
        <v>194450</v>
      </c>
    </row>
    <row r="41" spans="1:7" ht="23.25" customHeight="1">
      <c r="A41" s="42" t="s">
        <v>1096</v>
      </c>
      <c r="B41" s="128">
        <v>0</v>
      </c>
      <c r="C41" s="128">
        <v>0</v>
      </c>
      <c r="D41" s="128">
        <v>0</v>
      </c>
      <c r="E41" s="128" t="s">
        <v>0</v>
      </c>
      <c r="F41" s="128" t="s">
        <v>0</v>
      </c>
      <c r="G41" s="129">
        <v>0</v>
      </c>
    </row>
    <row r="42" spans="1:7" ht="23.25" customHeight="1">
      <c r="A42" s="138" t="s">
        <v>1097</v>
      </c>
      <c r="B42" s="128"/>
      <c r="C42" s="136"/>
      <c r="D42" s="128"/>
      <c r="E42" s="137" t="s">
        <v>0</v>
      </c>
      <c r="F42" s="136"/>
      <c r="G42" s="129" t="s">
        <v>0</v>
      </c>
    </row>
    <row r="43" spans="1:7" ht="23.25" customHeight="1">
      <c r="A43" s="42" t="s">
        <v>1098</v>
      </c>
      <c r="B43" s="128">
        <v>20000</v>
      </c>
      <c r="C43" s="128">
        <v>0</v>
      </c>
      <c r="D43" s="128">
        <v>0</v>
      </c>
      <c r="E43" s="128" t="s">
        <v>0</v>
      </c>
      <c r="F43" s="128" t="s">
        <v>0</v>
      </c>
      <c r="G43" s="129">
        <f>SUM(B43:F43)</f>
        <v>20000</v>
      </c>
    </row>
    <row r="44" spans="1:7" ht="23.25" customHeight="1">
      <c r="A44" s="138" t="s">
        <v>1099</v>
      </c>
      <c r="B44" s="128"/>
      <c r="C44" s="136"/>
      <c r="D44" s="128"/>
      <c r="E44" s="137"/>
      <c r="F44" s="136"/>
      <c r="G44" s="129" t="s">
        <v>0</v>
      </c>
    </row>
    <row r="45" spans="1:7" ht="23.25" customHeight="1">
      <c r="A45" s="42" t="s">
        <v>1100</v>
      </c>
      <c r="B45" s="128">
        <v>10000</v>
      </c>
      <c r="C45" s="128">
        <v>0</v>
      </c>
      <c r="D45" s="128">
        <v>20000</v>
      </c>
      <c r="E45" s="128" t="s">
        <v>0</v>
      </c>
      <c r="F45" s="128" t="s">
        <v>0</v>
      </c>
      <c r="G45" s="129">
        <f>SUM(B45:F45)</f>
        <v>30000</v>
      </c>
    </row>
    <row r="46" spans="1:9" ht="23.25" customHeight="1">
      <c r="A46" s="129" t="s">
        <v>2</v>
      </c>
      <c r="B46" s="129">
        <f>SUM(B31:B45)</f>
        <v>10193940</v>
      </c>
      <c r="C46" s="131">
        <v>0</v>
      </c>
      <c r="D46" s="129">
        <f>SUM(D31:D45)</f>
        <v>2004580</v>
      </c>
      <c r="E46" s="131" t="s">
        <v>0</v>
      </c>
      <c r="F46" s="131" t="s">
        <v>0</v>
      </c>
      <c r="G46" s="129">
        <f>SUM(G31:G45)</f>
        <v>12198520</v>
      </c>
      <c r="I46" s="133">
        <f>SUM(G46:H46)</f>
        <v>12198520</v>
      </c>
    </row>
    <row r="47" spans="1:7" ht="23.25" customHeight="1">
      <c r="A47" s="139"/>
      <c r="B47" s="139" t="s">
        <v>0</v>
      </c>
      <c r="C47" s="139">
        <v>11</v>
      </c>
      <c r="D47" s="139"/>
      <c r="E47" s="139"/>
      <c r="F47" s="139"/>
      <c r="G47" s="139"/>
    </row>
    <row r="48" spans="1:7" ht="23.25" customHeight="1">
      <c r="A48" s="383" t="s">
        <v>1071</v>
      </c>
      <c r="B48" s="383"/>
      <c r="C48" s="383"/>
      <c r="D48" s="383"/>
      <c r="E48" s="383"/>
      <c r="F48" s="383"/>
      <c r="G48" s="383"/>
    </row>
    <row r="49" spans="1:7" ht="23.25" customHeight="1">
      <c r="A49" s="383" t="s">
        <v>1072</v>
      </c>
      <c r="B49" s="383"/>
      <c r="C49" s="383"/>
      <c r="D49" s="383"/>
      <c r="E49" s="383"/>
      <c r="F49" s="383"/>
      <c r="G49" s="383"/>
    </row>
    <row r="50" spans="1:7" ht="23.25" customHeight="1">
      <c r="A50" s="383" t="s">
        <v>302</v>
      </c>
      <c r="B50" s="383"/>
      <c r="C50" s="383"/>
      <c r="D50" s="383"/>
      <c r="E50" s="383"/>
      <c r="F50" s="383"/>
      <c r="G50" s="383"/>
    </row>
    <row r="51" spans="1:7" ht="23.25" customHeight="1">
      <c r="A51" s="412" t="s">
        <v>1101</v>
      </c>
      <c r="B51" s="412"/>
      <c r="C51" s="412"/>
      <c r="D51" s="412"/>
      <c r="E51" s="412"/>
      <c r="F51" s="412"/>
      <c r="G51" s="412"/>
    </row>
    <row r="52" spans="1:7" ht="23.25" customHeight="1">
      <c r="A52" s="408" t="s">
        <v>1074</v>
      </c>
      <c r="B52" s="140" t="s">
        <v>1102</v>
      </c>
      <c r="C52" s="134" t="s">
        <v>1103</v>
      </c>
      <c r="D52" s="141" t="s">
        <v>1104</v>
      </c>
      <c r="E52" s="120" t="s">
        <v>1060</v>
      </c>
      <c r="F52" s="34" t="s">
        <v>1060</v>
      </c>
      <c r="G52" s="410" t="s">
        <v>1076</v>
      </c>
    </row>
    <row r="53" spans="1:7" ht="23.25" customHeight="1">
      <c r="A53" s="409"/>
      <c r="B53" s="142" t="s">
        <v>1105</v>
      </c>
      <c r="C53" s="143" t="s">
        <v>0</v>
      </c>
      <c r="D53" s="144" t="s">
        <v>1106</v>
      </c>
      <c r="E53" s="145"/>
      <c r="F53" s="36"/>
      <c r="G53" s="413"/>
    </row>
    <row r="54" spans="1:7" ht="23.25" customHeight="1">
      <c r="A54" s="124" t="s">
        <v>1086</v>
      </c>
      <c r="B54" s="128"/>
      <c r="C54" s="136"/>
      <c r="D54" s="128"/>
      <c r="E54" s="137"/>
      <c r="F54" s="136"/>
      <c r="G54" s="129" t="s">
        <v>0</v>
      </c>
    </row>
    <row r="55" spans="1:7" ht="23.25" customHeight="1">
      <c r="A55" s="42" t="s">
        <v>1087</v>
      </c>
      <c r="B55" s="128">
        <v>0</v>
      </c>
      <c r="C55" s="128">
        <v>0</v>
      </c>
      <c r="D55" s="128">
        <v>0</v>
      </c>
      <c r="E55" s="128" t="s">
        <v>0</v>
      </c>
      <c r="F55" s="128" t="s">
        <v>0</v>
      </c>
      <c r="G55" s="129">
        <v>0</v>
      </c>
    </row>
    <row r="56" spans="1:7" ht="23.25" customHeight="1">
      <c r="A56" s="42" t="s">
        <v>1088</v>
      </c>
      <c r="B56" s="128">
        <v>153120</v>
      </c>
      <c r="C56" s="128">
        <v>0</v>
      </c>
      <c r="D56" s="128">
        <v>0</v>
      </c>
      <c r="E56" s="128" t="s">
        <v>0</v>
      </c>
      <c r="F56" s="128" t="s">
        <v>0</v>
      </c>
      <c r="G56" s="129">
        <f>SUM(B56:F56)</f>
        <v>153120</v>
      </c>
    </row>
    <row r="57" spans="1:7" ht="23.25" customHeight="1">
      <c r="A57" s="138" t="s">
        <v>1089</v>
      </c>
      <c r="B57" s="128"/>
      <c r="C57" s="136"/>
      <c r="D57" s="128"/>
      <c r="E57" s="137"/>
      <c r="F57" s="136"/>
      <c r="G57" s="129" t="s">
        <v>0</v>
      </c>
    </row>
    <row r="58" spans="1:7" ht="23.25" customHeight="1">
      <c r="A58" s="42" t="s">
        <v>1090</v>
      </c>
      <c r="B58" s="128">
        <v>0</v>
      </c>
      <c r="C58" s="128">
        <v>0</v>
      </c>
      <c r="D58" s="128">
        <v>0</v>
      </c>
      <c r="E58" s="128" t="s">
        <v>0</v>
      </c>
      <c r="F58" s="128" t="s">
        <v>0</v>
      </c>
      <c r="G58" s="129">
        <v>0</v>
      </c>
    </row>
    <row r="59" spans="1:7" ht="23.25" customHeight="1">
      <c r="A59" s="42" t="s">
        <v>1091</v>
      </c>
      <c r="B59" s="128">
        <v>150000</v>
      </c>
      <c r="C59" s="128">
        <v>0</v>
      </c>
      <c r="D59" s="128">
        <v>60000</v>
      </c>
      <c r="E59" s="128" t="s">
        <v>0</v>
      </c>
      <c r="F59" s="128" t="s">
        <v>0</v>
      </c>
      <c r="G59" s="129">
        <f>SUM(B59:F59)</f>
        <v>210000</v>
      </c>
    </row>
    <row r="60" spans="1:7" ht="23.25" customHeight="1">
      <c r="A60" s="42" t="s">
        <v>1092</v>
      </c>
      <c r="B60" s="128">
        <v>0</v>
      </c>
      <c r="C60" s="128">
        <v>0</v>
      </c>
      <c r="D60" s="128">
        <v>100000</v>
      </c>
      <c r="E60" s="128" t="s">
        <v>0</v>
      </c>
      <c r="F60" s="128" t="s">
        <v>0</v>
      </c>
      <c r="G60" s="129">
        <f>SUM(B60:F60)</f>
        <v>100000</v>
      </c>
    </row>
    <row r="61" spans="1:7" ht="23.25" customHeight="1">
      <c r="A61" s="42" t="s">
        <v>1093</v>
      </c>
      <c r="B61" s="128">
        <v>0</v>
      </c>
      <c r="C61" s="128">
        <v>0</v>
      </c>
      <c r="D61" s="128">
        <v>0</v>
      </c>
      <c r="E61" s="128" t="s">
        <v>0</v>
      </c>
      <c r="F61" s="128" t="s">
        <v>0</v>
      </c>
      <c r="G61" s="129">
        <v>0</v>
      </c>
    </row>
    <row r="62" spans="1:7" ht="23.25" customHeight="1">
      <c r="A62" s="138" t="s">
        <v>1094</v>
      </c>
      <c r="B62" s="128" t="s">
        <v>0</v>
      </c>
      <c r="C62" s="136"/>
      <c r="D62" s="128"/>
      <c r="E62" s="137"/>
      <c r="F62" s="136"/>
      <c r="G62" s="129" t="s">
        <v>0</v>
      </c>
    </row>
    <row r="63" spans="1:7" ht="23.25" customHeight="1">
      <c r="A63" s="42" t="s">
        <v>1095</v>
      </c>
      <c r="B63" s="128">
        <v>0</v>
      </c>
      <c r="C63" s="128">
        <v>0</v>
      </c>
      <c r="D63" s="128">
        <v>28080</v>
      </c>
      <c r="E63" s="128" t="s">
        <v>0</v>
      </c>
      <c r="F63" s="128" t="s">
        <v>0</v>
      </c>
      <c r="G63" s="129">
        <f>SUM(B63:F63)</f>
        <v>28080</v>
      </c>
    </row>
    <row r="64" spans="1:7" ht="23.25" customHeight="1">
      <c r="A64" s="42" t="s">
        <v>1096</v>
      </c>
      <c r="B64" s="128">
        <v>0</v>
      </c>
      <c r="C64" s="128">
        <v>0</v>
      </c>
      <c r="D64" s="128">
        <v>0</v>
      </c>
      <c r="E64" s="128" t="s">
        <v>0</v>
      </c>
      <c r="F64" s="128" t="s">
        <v>0</v>
      </c>
      <c r="G64" s="129">
        <v>0</v>
      </c>
    </row>
    <row r="65" spans="1:7" ht="23.25" customHeight="1">
      <c r="A65" s="138" t="s">
        <v>1097</v>
      </c>
      <c r="B65" s="128"/>
      <c r="C65" s="136"/>
      <c r="D65" s="128"/>
      <c r="E65" s="137" t="s">
        <v>0</v>
      </c>
      <c r="F65" s="136"/>
      <c r="G65" s="129" t="s">
        <v>0</v>
      </c>
    </row>
    <row r="66" spans="1:7" ht="23.25" customHeight="1">
      <c r="A66" s="42" t="s">
        <v>1098</v>
      </c>
      <c r="B66" s="128">
        <v>0</v>
      </c>
      <c r="C66" s="128">
        <v>0</v>
      </c>
      <c r="D66" s="128">
        <v>0</v>
      </c>
      <c r="E66" s="128" t="s">
        <v>0</v>
      </c>
      <c r="F66" s="128" t="s">
        <v>0</v>
      </c>
      <c r="G66" s="129">
        <v>0</v>
      </c>
    </row>
    <row r="67" spans="1:7" ht="23.25" customHeight="1">
      <c r="A67" s="138" t="s">
        <v>1099</v>
      </c>
      <c r="B67" s="128"/>
      <c r="C67" s="136"/>
      <c r="D67" s="128"/>
      <c r="E67" s="137"/>
      <c r="F67" s="136"/>
      <c r="G67" s="129" t="s">
        <v>0</v>
      </c>
    </row>
    <row r="68" spans="1:7" ht="23.25" customHeight="1">
      <c r="A68" s="42" t="s">
        <v>1100</v>
      </c>
      <c r="B68" s="128">
        <v>0</v>
      </c>
      <c r="C68" s="128">
        <v>0</v>
      </c>
      <c r="D68" s="128">
        <v>0</v>
      </c>
      <c r="E68" s="128" t="s">
        <v>0</v>
      </c>
      <c r="F68" s="128" t="s">
        <v>0</v>
      </c>
      <c r="G68" s="129">
        <v>0</v>
      </c>
    </row>
    <row r="69" spans="1:9" ht="23.25" customHeight="1">
      <c r="A69" s="129" t="s">
        <v>2</v>
      </c>
      <c r="B69" s="129">
        <f>SUM(B54:B68)</f>
        <v>303120</v>
      </c>
      <c r="C69" s="131">
        <v>0</v>
      </c>
      <c r="D69" s="129">
        <f>SUM(D54:D68)</f>
        <v>188080</v>
      </c>
      <c r="E69" s="131" t="s">
        <v>0</v>
      </c>
      <c r="F69" s="131" t="s">
        <v>0</v>
      </c>
      <c r="G69" s="129">
        <f>SUM(G54:G68)</f>
        <v>491200</v>
      </c>
      <c r="I69" s="133">
        <f>SUM(G69:H69)</f>
        <v>491200</v>
      </c>
    </row>
    <row r="70" spans="1:7" ht="23.25" customHeight="1">
      <c r="A70" s="139"/>
      <c r="B70" s="139"/>
      <c r="C70" s="139">
        <v>12</v>
      </c>
      <c r="D70" s="139"/>
      <c r="E70" s="139"/>
      <c r="F70" s="139"/>
      <c r="G70" s="139"/>
    </row>
    <row r="71" spans="1:7" ht="23.25" customHeight="1">
      <c r="A71" s="383" t="s">
        <v>1071</v>
      </c>
      <c r="B71" s="383"/>
      <c r="C71" s="383"/>
      <c r="D71" s="383"/>
      <c r="E71" s="383"/>
      <c r="F71" s="383"/>
      <c r="G71" s="383"/>
    </row>
    <row r="72" spans="1:7" ht="23.25" customHeight="1">
      <c r="A72" s="370" t="s">
        <v>1072</v>
      </c>
      <c r="B72" s="370"/>
      <c r="C72" s="370"/>
      <c r="D72" s="370"/>
      <c r="E72" s="370"/>
      <c r="F72" s="370"/>
      <c r="G72" s="370"/>
    </row>
    <row r="73" spans="1:7" ht="23.25" customHeight="1">
      <c r="A73" s="370" t="s">
        <v>302</v>
      </c>
      <c r="B73" s="370"/>
      <c r="C73" s="370"/>
      <c r="D73" s="370"/>
      <c r="E73" s="370"/>
      <c r="F73" s="370"/>
      <c r="G73" s="370"/>
    </row>
    <row r="74" spans="1:7" ht="23.25" customHeight="1">
      <c r="A74" s="412" t="s">
        <v>1107</v>
      </c>
      <c r="B74" s="412"/>
      <c r="C74" s="412"/>
      <c r="D74" s="412"/>
      <c r="E74" s="412"/>
      <c r="F74" s="412"/>
      <c r="G74" s="412"/>
    </row>
    <row r="75" spans="1:7" ht="23.25" customHeight="1">
      <c r="A75" s="408" t="s">
        <v>1074</v>
      </c>
      <c r="B75" s="140" t="s">
        <v>1102</v>
      </c>
      <c r="C75" s="134" t="s">
        <v>1108</v>
      </c>
      <c r="D75" s="119" t="s">
        <v>1109</v>
      </c>
      <c r="E75" s="120" t="s">
        <v>1110</v>
      </c>
      <c r="F75" s="34" t="s">
        <v>1060</v>
      </c>
      <c r="G75" s="410" t="s">
        <v>1076</v>
      </c>
    </row>
    <row r="76" spans="1:7" ht="23.25" customHeight="1">
      <c r="A76" s="409"/>
      <c r="B76" s="146" t="s">
        <v>1111</v>
      </c>
      <c r="C76" s="135" t="s">
        <v>1112</v>
      </c>
      <c r="D76" s="36" t="s">
        <v>0</v>
      </c>
      <c r="E76" s="123" t="s">
        <v>1113</v>
      </c>
      <c r="F76" s="75"/>
      <c r="G76" s="413"/>
    </row>
    <row r="77" spans="1:7" ht="23.25" customHeight="1">
      <c r="A77" s="124" t="s">
        <v>1086</v>
      </c>
      <c r="B77" s="128"/>
      <c r="C77" s="136"/>
      <c r="D77" s="128"/>
      <c r="E77" s="137"/>
      <c r="F77" s="136"/>
      <c r="G77" s="129" t="s">
        <v>0</v>
      </c>
    </row>
    <row r="78" spans="1:7" ht="23.25" customHeight="1">
      <c r="A78" s="42" t="s">
        <v>1087</v>
      </c>
      <c r="B78" s="128">
        <v>0</v>
      </c>
      <c r="C78" s="128">
        <v>0</v>
      </c>
      <c r="D78" s="128">
        <v>0</v>
      </c>
      <c r="E78" s="128">
        <v>0</v>
      </c>
      <c r="F78" s="128" t="s">
        <v>0</v>
      </c>
      <c r="G78" s="129">
        <v>0</v>
      </c>
    </row>
    <row r="79" spans="1:7" ht="23.25" customHeight="1">
      <c r="A79" s="42" t="s">
        <v>1088</v>
      </c>
      <c r="B79" s="128">
        <v>871440</v>
      </c>
      <c r="C79" s="128">
        <v>0</v>
      </c>
      <c r="D79" s="128">
        <v>0</v>
      </c>
      <c r="E79" s="128">
        <v>0</v>
      </c>
      <c r="F79" s="128" t="s">
        <v>0</v>
      </c>
      <c r="G79" s="129">
        <f>SUM(B79:F79)</f>
        <v>871440</v>
      </c>
    </row>
    <row r="80" spans="1:7" ht="23.25" customHeight="1">
      <c r="A80" s="138" t="s">
        <v>1089</v>
      </c>
      <c r="B80" s="128"/>
      <c r="C80" s="136"/>
      <c r="D80" s="128"/>
      <c r="E80" s="137"/>
      <c r="F80" s="136"/>
      <c r="G80" s="129" t="s">
        <v>0</v>
      </c>
    </row>
    <row r="81" spans="1:7" ht="23.25" customHeight="1">
      <c r="A81" s="42" t="s">
        <v>1090</v>
      </c>
      <c r="B81" s="128">
        <v>80000</v>
      </c>
      <c r="C81" s="128">
        <v>0</v>
      </c>
      <c r="D81" s="128">
        <v>0</v>
      </c>
      <c r="E81" s="128">
        <v>0</v>
      </c>
      <c r="F81" s="128" t="s">
        <v>0</v>
      </c>
      <c r="G81" s="129">
        <f>SUM(B81:F81)</f>
        <v>80000</v>
      </c>
    </row>
    <row r="82" spans="1:7" ht="23.25" customHeight="1">
      <c r="A82" s="42" t="s">
        <v>1091</v>
      </c>
      <c r="B82" s="128">
        <v>413000</v>
      </c>
      <c r="C82" s="128">
        <v>135000</v>
      </c>
      <c r="D82" s="128">
        <v>0</v>
      </c>
      <c r="E82" s="128">
        <v>0</v>
      </c>
      <c r="F82" s="128" t="s">
        <v>0</v>
      </c>
      <c r="G82" s="129">
        <f>SUM(B82:F82)</f>
        <v>548000</v>
      </c>
    </row>
    <row r="83" spans="1:7" ht="23.25" customHeight="1">
      <c r="A83" s="42" t="s">
        <v>1092</v>
      </c>
      <c r="B83" s="128">
        <v>1012520</v>
      </c>
      <c r="C83" s="128">
        <v>0</v>
      </c>
      <c r="D83" s="128">
        <v>0</v>
      </c>
      <c r="E83" s="128">
        <v>0</v>
      </c>
      <c r="F83" s="128" t="s">
        <v>0</v>
      </c>
      <c r="G83" s="129">
        <f>SUM(B83:F83)</f>
        <v>1012520</v>
      </c>
    </row>
    <row r="84" spans="1:7" ht="23.25" customHeight="1">
      <c r="A84" s="42" t="s">
        <v>1093</v>
      </c>
      <c r="B84" s="128">
        <v>0</v>
      </c>
      <c r="C84" s="128">
        <v>0</v>
      </c>
      <c r="D84" s="128">
        <v>0</v>
      </c>
      <c r="E84" s="128">
        <v>0</v>
      </c>
      <c r="F84" s="128" t="s">
        <v>0</v>
      </c>
      <c r="G84" s="129">
        <v>0</v>
      </c>
    </row>
    <row r="85" spans="1:7" ht="23.25" customHeight="1">
      <c r="A85" s="138" t="s">
        <v>1094</v>
      </c>
      <c r="B85" s="128" t="s">
        <v>0</v>
      </c>
      <c r="C85" s="136"/>
      <c r="D85" s="128"/>
      <c r="E85" s="137"/>
      <c r="F85" s="136"/>
      <c r="G85" s="129" t="s">
        <v>0</v>
      </c>
    </row>
    <row r="86" spans="1:7" ht="23.25" customHeight="1">
      <c r="A86" s="42" t="s">
        <v>1095</v>
      </c>
      <c r="B86" s="128">
        <v>50430</v>
      </c>
      <c r="C86" s="128">
        <v>0</v>
      </c>
      <c r="D86" s="128">
        <v>0</v>
      </c>
      <c r="E86" s="128">
        <v>0</v>
      </c>
      <c r="F86" s="128" t="s">
        <v>0</v>
      </c>
      <c r="G86" s="129">
        <f>SUM(B86:F86)</f>
        <v>50430</v>
      </c>
    </row>
    <row r="87" spans="1:7" ht="23.25" customHeight="1">
      <c r="A87" s="42" t="s">
        <v>1096</v>
      </c>
      <c r="B87" s="128">
        <v>0</v>
      </c>
      <c r="C87" s="128">
        <v>0</v>
      </c>
      <c r="D87" s="128">
        <v>0</v>
      </c>
      <c r="E87" s="128">
        <v>0</v>
      </c>
      <c r="F87" s="128" t="s">
        <v>0</v>
      </c>
      <c r="G87" s="129">
        <v>0</v>
      </c>
    </row>
    <row r="88" spans="1:7" ht="23.25" customHeight="1">
      <c r="A88" s="138" t="s">
        <v>1097</v>
      </c>
      <c r="B88" s="128"/>
      <c r="C88" s="136"/>
      <c r="D88" s="128"/>
      <c r="E88" s="137" t="s">
        <v>0</v>
      </c>
      <c r="F88" s="136"/>
      <c r="G88" s="129" t="s">
        <v>0</v>
      </c>
    </row>
    <row r="89" spans="1:7" ht="23.25" customHeight="1">
      <c r="A89" s="42" t="s">
        <v>1098</v>
      </c>
      <c r="B89" s="128">
        <v>0</v>
      </c>
      <c r="C89" s="128">
        <v>0</v>
      </c>
      <c r="D89" s="128">
        <v>0</v>
      </c>
      <c r="E89" s="128">
        <v>0</v>
      </c>
      <c r="F89" s="128" t="s">
        <v>0</v>
      </c>
      <c r="G89" s="129">
        <v>0</v>
      </c>
    </row>
    <row r="90" spans="1:7" ht="23.25" customHeight="1">
      <c r="A90" s="138" t="s">
        <v>1099</v>
      </c>
      <c r="B90" s="128"/>
      <c r="C90" s="136"/>
      <c r="D90" s="128"/>
      <c r="E90" s="137"/>
      <c r="F90" s="136"/>
      <c r="G90" s="129" t="s">
        <v>0</v>
      </c>
    </row>
    <row r="91" spans="1:7" ht="23.25" customHeight="1">
      <c r="A91" s="42" t="s">
        <v>1100</v>
      </c>
      <c r="B91" s="128">
        <v>0</v>
      </c>
      <c r="C91" s="128">
        <v>1720000</v>
      </c>
      <c r="D91" s="128">
        <v>40000</v>
      </c>
      <c r="E91" s="128">
        <v>0</v>
      </c>
      <c r="F91" s="128" t="s">
        <v>0</v>
      </c>
      <c r="G91" s="129">
        <f>SUM(B91:F91)</f>
        <v>1760000</v>
      </c>
    </row>
    <row r="92" spans="1:9" ht="23.25" customHeight="1">
      <c r="A92" s="129" t="s">
        <v>2</v>
      </c>
      <c r="B92" s="129">
        <f>SUM(B77:B91)</f>
        <v>2427390</v>
      </c>
      <c r="C92" s="129">
        <f>SUM(C77:C91)</f>
        <v>1855000</v>
      </c>
      <c r="D92" s="129">
        <f>SUM(D77:D91)</f>
        <v>40000</v>
      </c>
      <c r="E92" s="131">
        <v>0</v>
      </c>
      <c r="F92" s="131" t="s">
        <v>0</v>
      </c>
      <c r="G92" s="129">
        <f>SUM(G77:G91)</f>
        <v>4322390</v>
      </c>
      <c r="I92" s="133">
        <f>SUM(G92:H92)</f>
        <v>4322390</v>
      </c>
    </row>
    <row r="93" spans="1:7" ht="23.25" customHeight="1">
      <c r="A93" s="139"/>
      <c r="B93" s="139"/>
      <c r="C93" s="139">
        <v>13</v>
      </c>
      <c r="D93" s="139"/>
      <c r="E93" s="139"/>
      <c r="F93" s="139"/>
      <c r="G93" s="139"/>
    </row>
    <row r="94" spans="1:7" ht="23.25" customHeight="1">
      <c r="A94" s="383" t="s">
        <v>1071</v>
      </c>
      <c r="B94" s="383"/>
      <c r="C94" s="383"/>
      <c r="D94" s="383"/>
      <c r="E94" s="383"/>
      <c r="F94" s="383"/>
      <c r="G94" s="383"/>
    </row>
    <row r="95" spans="1:7" ht="23.25" customHeight="1">
      <c r="A95" s="370" t="s">
        <v>1072</v>
      </c>
      <c r="B95" s="370"/>
      <c r="C95" s="370"/>
      <c r="D95" s="370"/>
      <c r="E95" s="370"/>
      <c r="F95" s="370"/>
      <c r="G95" s="370"/>
    </row>
    <row r="96" spans="1:7" ht="23.25" customHeight="1">
      <c r="A96" s="370" t="s">
        <v>302</v>
      </c>
      <c r="B96" s="370"/>
      <c r="C96" s="370"/>
      <c r="D96" s="370"/>
      <c r="E96" s="370"/>
      <c r="F96" s="370"/>
      <c r="G96" s="370"/>
    </row>
    <row r="97" spans="1:7" ht="23.25" customHeight="1">
      <c r="A97" s="412" t="s">
        <v>1114</v>
      </c>
      <c r="B97" s="412"/>
      <c r="C97" s="412"/>
      <c r="D97" s="412"/>
      <c r="E97" s="412"/>
      <c r="F97" s="412"/>
      <c r="G97" s="412"/>
    </row>
    <row r="98" spans="1:7" ht="23.25" customHeight="1">
      <c r="A98" s="408" t="s">
        <v>1074</v>
      </c>
      <c r="B98" s="140" t="s">
        <v>1102</v>
      </c>
      <c r="C98" s="134" t="s">
        <v>1115</v>
      </c>
      <c r="D98" s="119" t="s">
        <v>1116</v>
      </c>
      <c r="E98" s="34" t="s">
        <v>1117</v>
      </c>
      <c r="F98" s="34" t="s">
        <v>1060</v>
      </c>
      <c r="G98" s="410" t="s">
        <v>1076</v>
      </c>
    </row>
    <row r="99" spans="1:7" ht="23.25" customHeight="1">
      <c r="A99" s="409"/>
      <c r="B99" s="146" t="s">
        <v>1118</v>
      </c>
      <c r="C99" s="135" t="s">
        <v>0</v>
      </c>
      <c r="D99" s="36" t="s">
        <v>1119</v>
      </c>
      <c r="E99" s="123" t="s">
        <v>1118</v>
      </c>
      <c r="F99" s="75"/>
      <c r="G99" s="413"/>
    </row>
    <row r="100" spans="1:7" ht="23.25" customHeight="1">
      <c r="A100" s="124" t="s">
        <v>1086</v>
      </c>
      <c r="B100" s="128"/>
      <c r="C100" s="136"/>
      <c r="D100" s="128"/>
      <c r="E100" s="137"/>
      <c r="F100" s="136"/>
      <c r="G100" s="129" t="s">
        <v>0</v>
      </c>
    </row>
    <row r="101" spans="1:7" ht="23.25" customHeight="1">
      <c r="A101" s="42" t="s">
        <v>1087</v>
      </c>
      <c r="B101" s="128">
        <v>0</v>
      </c>
      <c r="C101" s="128">
        <v>0</v>
      </c>
      <c r="D101" s="128">
        <v>0</v>
      </c>
      <c r="E101" s="128">
        <v>0</v>
      </c>
      <c r="F101" s="128" t="s">
        <v>0</v>
      </c>
      <c r="G101" s="129">
        <v>0</v>
      </c>
    </row>
    <row r="102" spans="1:7" ht="23.25" customHeight="1">
      <c r="A102" s="42" t="s">
        <v>1088</v>
      </c>
      <c r="B102" s="128">
        <v>153120</v>
      </c>
      <c r="C102" s="128">
        <v>0</v>
      </c>
      <c r="D102" s="128">
        <v>0</v>
      </c>
      <c r="E102" s="128" t="s">
        <v>0</v>
      </c>
      <c r="F102" s="128" t="s">
        <v>0</v>
      </c>
      <c r="G102" s="129">
        <f>SUM(B102:F102)</f>
        <v>153120</v>
      </c>
    </row>
    <row r="103" spans="1:7" ht="23.25" customHeight="1">
      <c r="A103" s="138" t="s">
        <v>1089</v>
      </c>
      <c r="B103" s="128"/>
      <c r="C103" s="136"/>
      <c r="D103" s="128"/>
      <c r="E103" s="137"/>
      <c r="F103" s="136"/>
      <c r="G103" s="129" t="s">
        <v>0</v>
      </c>
    </row>
    <row r="104" spans="1:7" ht="23.25" customHeight="1">
      <c r="A104" s="42" t="s">
        <v>1090</v>
      </c>
      <c r="B104" s="128">
        <v>0</v>
      </c>
      <c r="C104" s="128">
        <v>0</v>
      </c>
      <c r="D104" s="128">
        <v>0</v>
      </c>
      <c r="E104" s="128">
        <v>0</v>
      </c>
      <c r="F104" s="128" t="s">
        <v>0</v>
      </c>
      <c r="G104" s="129">
        <v>0</v>
      </c>
    </row>
    <row r="105" spans="1:7" ht="23.25" customHeight="1">
      <c r="A105" s="42" t="s">
        <v>1091</v>
      </c>
      <c r="B105" s="128">
        <v>0</v>
      </c>
      <c r="C105" s="128">
        <v>30000</v>
      </c>
      <c r="D105" s="128">
        <v>213750</v>
      </c>
      <c r="E105" s="128">
        <v>0</v>
      </c>
      <c r="F105" s="128" t="s">
        <v>0</v>
      </c>
      <c r="G105" s="129">
        <f>SUM(B105:F105)</f>
        <v>243750</v>
      </c>
    </row>
    <row r="106" spans="1:7" ht="23.25" customHeight="1">
      <c r="A106" s="42" t="s">
        <v>1092</v>
      </c>
      <c r="B106" s="128">
        <v>0</v>
      </c>
      <c r="C106" s="128">
        <v>30000</v>
      </c>
      <c r="D106" s="128">
        <v>0</v>
      </c>
      <c r="E106" s="128">
        <v>0</v>
      </c>
      <c r="F106" s="128" t="s">
        <v>0</v>
      </c>
      <c r="G106" s="129">
        <f>SUM(B106:F106)</f>
        <v>30000</v>
      </c>
    </row>
    <row r="107" spans="1:7" ht="23.25" customHeight="1">
      <c r="A107" s="42" t="s">
        <v>1093</v>
      </c>
      <c r="B107" s="128">
        <v>0</v>
      </c>
      <c r="C107" s="128">
        <v>0</v>
      </c>
      <c r="D107" s="128">
        <v>0</v>
      </c>
      <c r="E107" s="128">
        <v>0</v>
      </c>
      <c r="F107" s="128" t="s">
        <v>0</v>
      </c>
      <c r="G107" s="129">
        <v>0</v>
      </c>
    </row>
    <row r="108" spans="1:7" ht="23.25" customHeight="1">
      <c r="A108" s="138" t="s">
        <v>1094</v>
      </c>
      <c r="B108" s="128" t="s">
        <v>0</v>
      </c>
      <c r="C108" s="136"/>
      <c r="D108" s="128"/>
      <c r="E108" s="137"/>
      <c r="F108" s="136"/>
      <c r="G108" s="129" t="s">
        <v>0</v>
      </c>
    </row>
    <row r="109" spans="1:7" ht="23.25" customHeight="1">
      <c r="A109" s="42" t="s">
        <v>1095</v>
      </c>
      <c r="B109" s="128">
        <v>0</v>
      </c>
      <c r="C109" s="128">
        <v>0</v>
      </c>
      <c r="D109" s="128">
        <v>0</v>
      </c>
      <c r="E109" s="128">
        <v>0</v>
      </c>
      <c r="F109" s="128" t="s">
        <v>0</v>
      </c>
      <c r="G109" s="129">
        <v>0</v>
      </c>
    </row>
    <row r="110" spans="1:7" ht="23.25" customHeight="1">
      <c r="A110" s="42" t="s">
        <v>1096</v>
      </c>
      <c r="B110" s="128">
        <v>0</v>
      </c>
      <c r="C110" s="128">
        <v>0</v>
      </c>
      <c r="D110" s="128">
        <v>0</v>
      </c>
      <c r="E110" s="128">
        <v>0</v>
      </c>
      <c r="F110" s="128" t="s">
        <v>0</v>
      </c>
      <c r="G110" s="129">
        <v>0</v>
      </c>
    </row>
    <row r="111" spans="1:7" ht="23.25" customHeight="1">
      <c r="A111" s="138" t="s">
        <v>1097</v>
      </c>
      <c r="B111" s="128"/>
      <c r="C111" s="136"/>
      <c r="D111" s="128"/>
      <c r="E111" s="137" t="s">
        <v>0</v>
      </c>
      <c r="F111" s="136"/>
      <c r="G111" s="129" t="s">
        <v>0</v>
      </c>
    </row>
    <row r="112" spans="1:7" ht="23.25" customHeight="1">
      <c r="A112" s="42" t="s">
        <v>1098</v>
      </c>
      <c r="B112" s="128">
        <v>0</v>
      </c>
      <c r="C112" s="128">
        <v>0</v>
      </c>
      <c r="D112" s="128">
        <v>0</v>
      </c>
      <c r="E112" s="128">
        <v>0</v>
      </c>
      <c r="F112" s="128" t="s">
        <v>0</v>
      </c>
      <c r="G112" s="129">
        <v>0</v>
      </c>
    </row>
    <row r="113" spans="1:7" ht="23.25" customHeight="1">
      <c r="A113" s="138" t="s">
        <v>1099</v>
      </c>
      <c r="B113" s="128"/>
      <c r="C113" s="136"/>
      <c r="D113" s="128"/>
      <c r="E113" s="137"/>
      <c r="F113" s="136"/>
      <c r="G113" s="129" t="s">
        <v>0</v>
      </c>
    </row>
    <row r="114" spans="1:7" ht="23.25" customHeight="1">
      <c r="A114" s="42" t="s">
        <v>1100</v>
      </c>
      <c r="B114" s="128">
        <v>112500</v>
      </c>
      <c r="C114" s="128">
        <v>0</v>
      </c>
      <c r="D114" s="128">
        <v>0</v>
      </c>
      <c r="E114" s="128">
        <v>0</v>
      </c>
      <c r="F114" s="128" t="s">
        <v>0</v>
      </c>
      <c r="G114" s="129">
        <f>SUM(B114:F114)</f>
        <v>112500</v>
      </c>
    </row>
    <row r="115" spans="1:9" ht="23.25" customHeight="1">
      <c r="A115" s="129" t="s">
        <v>2</v>
      </c>
      <c r="B115" s="129">
        <f>SUM(B100:B114)</f>
        <v>265620</v>
      </c>
      <c r="C115" s="129">
        <f>SUM(C100:C114)</f>
        <v>60000</v>
      </c>
      <c r="D115" s="129">
        <f>SUM(D100:D114)</f>
        <v>213750</v>
      </c>
      <c r="E115" s="131">
        <v>0</v>
      </c>
      <c r="F115" s="131" t="s">
        <v>0</v>
      </c>
      <c r="G115" s="129">
        <f>SUM(G100:G114)</f>
        <v>539370</v>
      </c>
      <c r="I115" s="133">
        <f>SUM(G115:H115)</f>
        <v>539370</v>
      </c>
    </row>
    <row r="116" spans="1:7" ht="23.25" customHeight="1">
      <c r="A116" s="139"/>
      <c r="B116" s="139"/>
      <c r="C116" s="139">
        <v>14</v>
      </c>
      <c r="D116" s="139"/>
      <c r="E116" s="139"/>
      <c r="F116" s="139"/>
      <c r="G116" s="139"/>
    </row>
    <row r="117" spans="1:7" ht="23.25" customHeight="1">
      <c r="A117" s="383" t="s">
        <v>1071</v>
      </c>
      <c r="B117" s="383"/>
      <c r="C117" s="383"/>
      <c r="D117" s="383"/>
      <c r="E117" s="383"/>
      <c r="F117" s="383"/>
      <c r="G117" s="383"/>
    </row>
    <row r="118" spans="1:7" ht="23.25" customHeight="1">
      <c r="A118" s="370" t="s">
        <v>1072</v>
      </c>
      <c r="B118" s="370"/>
      <c r="C118" s="370"/>
      <c r="D118" s="370"/>
      <c r="E118" s="370"/>
      <c r="F118" s="370"/>
      <c r="G118" s="370"/>
    </row>
    <row r="119" spans="1:7" ht="23.25" customHeight="1">
      <c r="A119" s="370" t="s">
        <v>302</v>
      </c>
      <c r="B119" s="370"/>
      <c r="C119" s="370"/>
      <c r="D119" s="370"/>
      <c r="E119" s="370"/>
      <c r="F119" s="370"/>
      <c r="G119" s="370"/>
    </row>
    <row r="120" spans="1:7" ht="23.25" customHeight="1">
      <c r="A120" s="412" t="s">
        <v>1120</v>
      </c>
      <c r="B120" s="412"/>
      <c r="C120" s="412"/>
      <c r="D120" s="412"/>
      <c r="E120" s="412"/>
      <c r="F120" s="412"/>
      <c r="G120" s="412"/>
    </row>
    <row r="121" spans="1:7" ht="23.25" customHeight="1">
      <c r="A121" s="408" t="s">
        <v>1074</v>
      </c>
      <c r="B121" s="140" t="s">
        <v>1102</v>
      </c>
      <c r="C121" s="134" t="s">
        <v>1121</v>
      </c>
      <c r="D121" s="34" t="s">
        <v>1060</v>
      </c>
      <c r="E121" s="34" t="s">
        <v>1060</v>
      </c>
      <c r="F121" s="34" t="s">
        <v>1060</v>
      </c>
      <c r="G121" s="410" t="s">
        <v>1076</v>
      </c>
    </row>
    <row r="122" spans="1:7" ht="23.25" customHeight="1">
      <c r="A122" s="409"/>
      <c r="B122" s="146" t="s">
        <v>1122</v>
      </c>
      <c r="C122" s="135" t="s">
        <v>1123</v>
      </c>
      <c r="D122" s="75"/>
      <c r="E122" s="75"/>
      <c r="F122" s="75"/>
      <c r="G122" s="413"/>
    </row>
    <row r="123" spans="1:7" ht="23.25" customHeight="1">
      <c r="A123" s="124" t="s">
        <v>1086</v>
      </c>
      <c r="B123" s="128"/>
      <c r="C123" s="136"/>
      <c r="D123" s="128"/>
      <c r="E123" s="137"/>
      <c r="F123" s="136"/>
      <c r="G123" s="129" t="s">
        <v>0</v>
      </c>
    </row>
    <row r="124" spans="1:7" ht="23.25" customHeight="1">
      <c r="A124" s="42" t="s">
        <v>1087</v>
      </c>
      <c r="B124" s="128">
        <v>0</v>
      </c>
      <c r="C124" s="128">
        <v>0</v>
      </c>
      <c r="D124" s="128" t="s">
        <v>0</v>
      </c>
      <c r="E124" s="128" t="s">
        <v>0</v>
      </c>
      <c r="F124" s="128" t="s">
        <v>0</v>
      </c>
      <c r="G124" s="129">
        <v>0</v>
      </c>
    </row>
    <row r="125" spans="1:7" ht="23.25" customHeight="1">
      <c r="A125" s="42" t="s">
        <v>1088</v>
      </c>
      <c r="B125" s="128">
        <v>0</v>
      </c>
      <c r="C125" s="128">
        <v>0</v>
      </c>
      <c r="D125" s="128" t="s">
        <v>0</v>
      </c>
      <c r="E125" s="128" t="s">
        <v>0</v>
      </c>
      <c r="F125" s="128" t="s">
        <v>0</v>
      </c>
      <c r="G125" s="129">
        <v>0</v>
      </c>
    </row>
    <row r="126" spans="1:7" ht="23.25" customHeight="1">
      <c r="A126" s="138" t="s">
        <v>1089</v>
      </c>
      <c r="B126" s="128"/>
      <c r="C126" s="136"/>
      <c r="D126" s="128"/>
      <c r="E126" s="137"/>
      <c r="F126" s="136"/>
      <c r="G126" s="129" t="s">
        <v>0</v>
      </c>
    </row>
    <row r="127" spans="1:7" ht="23.25" customHeight="1">
      <c r="A127" s="42" t="s">
        <v>1090</v>
      </c>
      <c r="B127" s="128">
        <v>0</v>
      </c>
      <c r="C127" s="128">
        <v>0</v>
      </c>
      <c r="D127" s="128" t="s">
        <v>0</v>
      </c>
      <c r="E127" s="128" t="s">
        <v>0</v>
      </c>
      <c r="F127" s="128" t="s">
        <v>0</v>
      </c>
      <c r="G127" s="129">
        <v>0</v>
      </c>
    </row>
    <row r="128" spans="1:7" ht="23.25" customHeight="1">
      <c r="A128" s="42" t="s">
        <v>1091</v>
      </c>
      <c r="B128" s="128">
        <v>0</v>
      </c>
      <c r="C128" s="128">
        <v>120000</v>
      </c>
      <c r="D128" s="128" t="s">
        <v>0</v>
      </c>
      <c r="E128" s="128" t="s">
        <v>0</v>
      </c>
      <c r="F128" s="128" t="s">
        <v>0</v>
      </c>
      <c r="G128" s="129">
        <f>SUM(B128:F128)</f>
        <v>120000</v>
      </c>
    </row>
    <row r="129" spans="1:7" ht="23.25" customHeight="1">
      <c r="A129" s="42" t="s">
        <v>1092</v>
      </c>
      <c r="B129" s="128">
        <v>0</v>
      </c>
      <c r="C129" s="128">
        <v>0</v>
      </c>
      <c r="D129" s="128" t="s">
        <v>0</v>
      </c>
      <c r="E129" s="128" t="s">
        <v>0</v>
      </c>
      <c r="F129" s="128" t="s">
        <v>0</v>
      </c>
      <c r="G129" s="129">
        <v>0</v>
      </c>
    </row>
    <row r="130" spans="1:7" ht="23.25" customHeight="1">
      <c r="A130" s="42" t="s">
        <v>1093</v>
      </c>
      <c r="B130" s="128">
        <v>0</v>
      </c>
      <c r="C130" s="128">
        <v>0</v>
      </c>
      <c r="D130" s="128" t="s">
        <v>0</v>
      </c>
      <c r="E130" s="128" t="s">
        <v>0</v>
      </c>
      <c r="F130" s="128" t="s">
        <v>0</v>
      </c>
      <c r="G130" s="129">
        <v>0</v>
      </c>
    </row>
    <row r="131" spans="1:7" ht="23.25" customHeight="1">
      <c r="A131" s="138" t="s">
        <v>1094</v>
      </c>
      <c r="B131" s="128" t="s">
        <v>0</v>
      </c>
      <c r="C131" s="136"/>
      <c r="D131" s="128"/>
      <c r="E131" s="137"/>
      <c r="F131" s="136"/>
      <c r="G131" s="129" t="s">
        <v>0</v>
      </c>
    </row>
    <row r="132" spans="1:7" ht="23.25" customHeight="1">
      <c r="A132" s="42" t="s">
        <v>1095</v>
      </c>
      <c r="B132" s="128">
        <v>0</v>
      </c>
      <c r="C132" s="128">
        <v>0</v>
      </c>
      <c r="D132" s="128" t="s">
        <v>0</v>
      </c>
      <c r="E132" s="128" t="s">
        <v>0</v>
      </c>
      <c r="F132" s="128" t="s">
        <v>0</v>
      </c>
      <c r="G132" s="129">
        <v>0</v>
      </c>
    </row>
    <row r="133" spans="1:7" ht="23.25" customHeight="1">
      <c r="A133" s="42" t="s">
        <v>1096</v>
      </c>
      <c r="B133" s="128">
        <v>0</v>
      </c>
      <c r="C133" s="128">
        <v>0</v>
      </c>
      <c r="D133" s="128" t="s">
        <v>0</v>
      </c>
      <c r="E133" s="128" t="s">
        <v>0</v>
      </c>
      <c r="F133" s="128" t="s">
        <v>0</v>
      </c>
      <c r="G133" s="129">
        <v>0</v>
      </c>
    </row>
    <row r="134" spans="1:7" ht="23.25" customHeight="1">
      <c r="A134" s="138" t="s">
        <v>1097</v>
      </c>
      <c r="B134" s="128"/>
      <c r="C134" s="136"/>
      <c r="D134" s="128"/>
      <c r="E134" s="137" t="s">
        <v>0</v>
      </c>
      <c r="F134" s="136"/>
      <c r="G134" s="129" t="s">
        <v>0</v>
      </c>
    </row>
    <row r="135" spans="1:7" ht="23.25" customHeight="1">
      <c r="A135" s="42" t="s">
        <v>1098</v>
      </c>
      <c r="B135" s="128">
        <v>0</v>
      </c>
      <c r="C135" s="128">
        <v>0</v>
      </c>
      <c r="D135" s="128" t="s">
        <v>0</v>
      </c>
      <c r="E135" s="128" t="s">
        <v>0</v>
      </c>
      <c r="F135" s="128" t="s">
        <v>0</v>
      </c>
      <c r="G135" s="129">
        <v>0</v>
      </c>
    </row>
    <row r="136" spans="1:7" ht="23.25" customHeight="1">
      <c r="A136" s="138" t="s">
        <v>1099</v>
      </c>
      <c r="B136" s="128"/>
      <c r="C136" s="136"/>
      <c r="D136" s="128"/>
      <c r="E136" s="137"/>
      <c r="F136" s="136"/>
      <c r="G136" s="129" t="s">
        <v>0</v>
      </c>
    </row>
    <row r="137" spans="1:7" ht="23.25" customHeight="1">
      <c r="A137" s="42" t="s">
        <v>1100</v>
      </c>
      <c r="B137" s="128">
        <v>0</v>
      </c>
      <c r="C137" s="128">
        <v>0</v>
      </c>
      <c r="D137" s="128" t="s">
        <v>0</v>
      </c>
      <c r="E137" s="128" t="s">
        <v>0</v>
      </c>
      <c r="F137" s="128" t="s">
        <v>0</v>
      </c>
      <c r="G137" s="129">
        <v>0</v>
      </c>
    </row>
    <row r="138" spans="1:9" ht="23.25" customHeight="1">
      <c r="A138" s="129" t="s">
        <v>2</v>
      </c>
      <c r="B138" s="129">
        <f>SUM(B123:B137)</f>
        <v>0</v>
      </c>
      <c r="C138" s="129">
        <f>SUM(C123:C137)</f>
        <v>120000</v>
      </c>
      <c r="D138" s="129" t="s">
        <v>0</v>
      </c>
      <c r="E138" s="131" t="s">
        <v>0</v>
      </c>
      <c r="F138" s="131" t="s">
        <v>0</v>
      </c>
      <c r="G138" s="129">
        <f>SUM(G123:G137)</f>
        <v>120000</v>
      </c>
      <c r="I138" s="133">
        <f>SUM(G138:H138)</f>
        <v>120000</v>
      </c>
    </row>
    <row r="139" spans="1:7" ht="23.25" customHeight="1">
      <c r="A139" s="139"/>
      <c r="B139" s="139"/>
      <c r="C139" s="139">
        <v>15</v>
      </c>
      <c r="D139" s="139"/>
      <c r="E139" s="139"/>
      <c r="F139" s="139"/>
      <c r="G139" s="139"/>
    </row>
    <row r="140" spans="1:7" ht="23.25" customHeight="1">
      <c r="A140" s="383" t="s">
        <v>1071</v>
      </c>
      <c r="B140" s="383"/>
      <c r="C140" s="383"/>
      <c r="D140" s="383"/>
      <c r="E140" s="383"/>
      <c r="F140" s="383"/>
      <c r="G140" s="383"/>
    </row>
    <row r="141" spans="1:7" ht="23.25" customHeight="1">
      <c r="A141" s="370" t="s">
        <v>1072</v>
      </c>
      <c r="B141" s="370"/>
      <c r="C141" s="370"/>
      <c r="D141" s="370"/>
      <c r="E141" s="370"/>
      <c r="F141" s="370"/>
      <c r="G141" s="370"/>
    </row>
    <row r="142" spans="1:7" ht="23.25" customHeight="1">
      <c r="A142" s="370" t="s">
        <v>302</v>
      </c>
      <c r="B142" s="370"/>
      <c r="C142" s="370"/>
      <c r="D142" s="370"/>
      <c r="E142" s="370"/>
      <c r="F142" s="370"/>
      <c r="G142" s="370"/>
    </row>
    <row r="143" spans="1:7" ht="23.25" customHeight="1">
      <c r="A143" s="412" t="s">
        <v>1124</v>
      </c>
      <c r="B143" s="412"/>
      <c r="C143" s="412"/>
      <c r="D143" s="412"/>
      <c r="E143" s="412"/>
      <c r="F143" s="412"/>
      <c r="G143" s="412"/>
    </row>
    <row r="144" spans="1:7" ht="23.25" customHeight="1">
      <c r="A144" s="408" t="s">
        <v>1074</v>
      </c>
      <c r="B144" s="140" t="s">
        <v>1102</v>
      </c>
      <c r="C144" s="134" t="s">
        <v>1125</v>
      </c>
      <c r="D144" s="34" t="s">
        <v>1126</v>
      </c>
      <c r="E144" s="34" t="s">
        <v>1127</v>
      </c>
      <c r="F144" s="34" t="s">
        <v>1128</v>
      </c>
      <c r="G144" s="410" t="s">
        <v>1076</v>
      </c>
    </row>
    <row r="145" spans="1:7" ht="23.25" customHeight="1">
      <c r="A145" s="409"/>
      <c r="B145" s="146" t="s">
        <v>1129</v>
      </c>
      <c r="C145" s="135" t="s">
        <v>0</v>
      </c>
      <c r="D145" s="75"/>
      <c r="E145" s="75" t="s">
        <v>1130</v>
      </c>
      <c r="F145" s="75"/>
      <c r="G145" s="413"/>
    </row>
    <row r="146" spans="1:7" ht="23.25" customHeight="1">
      <c r="A146" s="124" t="s">
        <v>1086</v>
      </c>
      <c r="B146" s="128"/>
      <c r="C146" s="136"/>
      <c r="D146" s="128"/>
      <c r="E146" s="137"/>
      <c r="F146" s="136"/>
      <c r="G146" s="129" t="s">
        <v>0</v>
      </c>
    </row>
    <row r="147" spans="1:7" ht="23.25" customHeight="1">
      <c r="A147" s="42" t="s">
        <v>1087</v>
      </c>
      <c r="B147" s="128">
        <v>0</v>
      </c>
      <c r="C147" s="128">
        <v>0</v>
      </c>
      <c r="D147" s="128">
        <v>0</v>
      </c>
      <c r="E147" s="128">
        <v>0</v>
      </c>
      <c r="F147" s="128">
        <v>0</v>
      </c>
      <c r="G147" s="129">
        <v>0</v>
      </c>
    </row>
    <row r="148" spans="1:7" ht="23.25" customHeight="1">
      <c r="A148" s="42" t="s">
        <v>1088</v>
      </c>
      <c r="B148" s="128">
        <v>1097280</v>
      </c>
      <c r="C148" s="128">
        <v>0</v>
      </c>
      <c r="D148" s="128">
        <v>0</v>
      </c>
      <c r="E148" s="128">
        <v>0</v>
      </c>
      <c r="F148" s="128">
        <v>0</v>
      </c>
      <c r="G148" s="129">
        <f>SUM(B148:F148)</f>
        <v>1097280</v>
      </c>
    </row>
    <row r="149" spans="1:7" ht="23.25" customHeight="1">
      <c r="A149" s="138" t="s">
        <v>1089</v>
      </c>
      <c r="B149" s="128"/>
      <c r="C149" s="136"/>
      <c r="D149" s="128"/>
      <c r="E149" s="137"/>
      <c r="F149" s="136"/>
      <c r="G149" s="129" t="s">
        <v>0</v>
      </c>
    </row>
    <row r="150" spans="1:7" ht="23.25" customHeight="1">
      <c r="A150" s="42" t="s">
        <v>1090</v>
      </c>
      <c r="B150" s="128">
        <v>101160</v>
      </c>
      <c r="C150" s="128">
        <v>0</v>
      </c>
      <c r="D150" s="128">
        <v>0</v>
      </c>
      <c r="E150" s="128">
        <v>0</v>
      </c>
      <c r="F150" s="128">
        <v>0</v>
      </c>
      <c r="G150" s="129">
        <f>SUM(B150:F150)</f>
        <v>101160</v>
      </c>
    </row>
    <row r="151" spans="1:7" ht="23.25" customHeight="1">
      <c r="A151" s="42" t="s">
        <v>1091</v>
      </c>
      <c r="B151" s="128">
        <v>115000</v>
      </c>
      <c r="C151" s="128">
        <v>100000</v>
      </c>
      <c r="D151" s="128">
        <v>0</v>
      </c>
      <c r="E151" s="128">
        <v>0</v>
      </c>
      <c r="F151" s="128">
        <v>0</v>
      </c>
      <c r="G151" s="129">
        <f>SUM(B151:F151)</f>
        <v>215000</v>
      </c>
    </row>
    <row r="152" spans="1:7" ht="23.25" customHeight="1">
      <c r="A152" s="42" t="s">
        <v>1092</v>
      </c>
      <c r="B152" s="128">
        <v>210000</v>
      </c>
      <c r="C152" s="128">
        <v>0</v>
      </c>
      <c r="D152" s="128">
        <v>0</v>
      </c>
      <c r="E152" s="128">
        <v>0</v>
      </c>
      <c r="F152" s="128">
        <v>0</v>
      </c>
      <c r="G152" s="129">
        <f>SUM(B152:F152)</f>
        <v>210000</v>
      </c>
    </row>
    <row r="153" spans="1:7" ht="23.25" customHeight="1">
      <c r="A153" s="42" t="s">
        <v>1093</v>
      </c>
      <c r="B153" s="128">
        <v>305000</v>
      </c>
      <c r="C153" s="128">
        <v>0</v>
      </c>
      <c r="D153" s="128">
        <v>0</v>
      </c>
      <c r="E153" s="128">
        <v>0</v>
      </c>
      <c r="F153" s="128">
        <v>0</v>
      </c>
      <c r="G153" s="129">
        <f>SUM(B153:F153)</f>
        <v>305000</v>
      </c>
    </row>
    <row r="154" spans="1:7" ht="23.25" customHeight="1">
      <c r="A154" s="138" t="s">
        <v>1094</v>
      </c>
      <c r="B154" s="128" t="s">
        <v>0</v>
      </c>
      <c r="C154" s="136"/>
      <c r="D154" s="128"/>
      <c r="E154" s="137"/>
      <c r="F154" s="136"/>
      <c r="G154" s="129" t="s">
        <v>0</v>
      </c>
    </row>
    <row r="155" spans="1:7" ht="23.25" customHeight="1">
      <c r="A155" s="42" t="s">
        <v>1095</v>
      </c>
      <c r="B155" s="128">
        <v>26350</v>
      </c>
      <c r="C155" s="128">
        <v>0</v>
      </c>
      <c r="D155" s="128">
        <v>0</v>
      </c>
      <c r="E155" s="128">
        <v>0</v>
      </c>
      <c r="F155" s="128">
        <v>0</v>
      </c>
      <c r="G155" s="129">
        <f>SUM(B155:F155)</f>
        <v>26350</v>
      </c>
    </row>
    <row r="156" spans="1:7" ht="23.25" customHeight="1">
      <c r="A156" s="42" t="s">
        <v>1096</v>
      </c>
      <c r="B156" s="128">
        <v>0</v>
      </c>
      <c r="C156" s="128">
        <v>2854800</v>
      </c>
      <c r="D156" s="128">
        <v>0</v>
      </c>
      <c r="E156" s="128">
        <v>0</v>
      </c>
      <c r="F156" s="128">
        <v>0</v>
      </c>
      <c r="G156" s="129">
        <f>SUM(B156:F156)</f>
        <v>2854800</v>
      </c>
    </row>
    <row r="157" spans="1:7" ht="23.25" customHeight="1">
      <c r="A157" s="138" t="s">
        <v>1097</v>
      </c>
      <c r="B157" s="128"/>
      <c r="C157" s="136"/>
      <c r="D157" s="128"/>
      <c r="E157" s="137" t="s">
        <v>0</v>
      </c>
      <c r="F157" s="136"/>
      <c r="G157" s="129" t="s">
        <v>0</v>
      </c>
    </row>
    <row r="158" spans="1:7" ht="23.25" customHeight="1">
      <c r="A158" s="42" t="s">
        <v>1098</v>
      </c>
      <c r="B158" s="128">
        <v>0</v>
      </c>
      <c r="C158" s="128">
        <v>0</v>
      </c>
      <c r="D158" s="128">
        <v>0</v>
      </c>
      <c r="E158" s="128">
        <v>0</v>
      </c>
      <c r="F158" s="128">
        <v>0</v>
      </c>
      <c r="G158" s="129">
        <v>0</v>
      </c>
    </row>
    <row r="159" spans="1:7" ht="23.25" customHeight="1">
      <c r="A159" s="138" t="s">
        <v>1099</v>
      </c>
      <c r="B159" s="128"/>
      <c r="C159" s="136"/>
      <c r="D159" s="128"/>
      <c r="E159" s="137"/>
      <c r="F159" s="136"/>
      <c r="G159" s="129" t="s">
        <v>0</v>
      </c>
    </row>
    <row r="160" spans="1:7" ht="23.25" customHeight="1">
      <c r="A160" s="42" t="s">
        <v>1100</v>
      </c>
      <c r="B160" s="128">
        <v>0</v>
      </c>
      <c r="C160" s="128">
        <v>232100</v>
      </c>
      <c r="D160" s="128">
        <v>0</v>
      </c>
      <c r="E160" s="128">
        <v>0</v>
      </c>
      <c r="F160" s="128">
        <v>0</v>
      </c>
      <c r="G160" s="129">
        <f>SUM(B160:F160)</f>
        <v>232100</v>
      </c>
    </row>
    <row r="161" spans="1:9" ht="23.25" customHeight="1">
      <c r="A161" s="129" t="s">
        <v>2</v>
      </c>
      <c r="B161" s="129">
        <f>SUM(B146:B160)</f>
        <v>1854790</v>
      </c>
      <c r="C161" s="129">
        <f>SUM(C146:C160)</f>
        <v>3186900</v>
      </c>
      <c r="D161" s="129">
        <v>0</v>
      </c>
      <c r="E161" s="131">
        <v>0</v>
      </c>
      <c r="F161" s="131">
        <v>0</v>
      </c>
      <c r="G161" s="129">
        <f>SUM(G146:G160)</f>
        <v>5041690</v>
      </c>
      <c r="I161" s="133">
        <f>SUM(G161:H161)</f>
        <v>5041690</v>
      </c>
    </row>
    <row r="162" spans="1:7" ht="23.25" customHeight="1">
      <c r="A162" s="139"/>
      <c r="B162" s="139"/>
      <c r="C162" s="139">
        <v>16</v>
      </c>
      <c r="D162" s="139"/>
      <c r="E162" s="139"/>
      <c r="F162" s="139"/>
      <c r="G162" s="139"/>
    </row>
    <row r="163" spans="1:7" ht="23.25" customHeight="1">
      <c r="A163" s="383" t="s">
        <v>1071</v>
      </c>
      <c r="B163" s="383"/>
      <c r="C163" s="383"/>
      <c r="D163" s="383"/>
      <c r="E163" s="383"/>
      <c r="F163" s="383"/>
      <c r="G163" s="383"/>
    </row>
    <row r="164" spans="1:7" ht="23.25" customHeight="1">
      <c r="A164" s="383" t="s">
        <v>1072</v>
      </c>
      <c r="B164" s="383"/>
      <c r="C164" s="383"/>
      <c r="D164" s="383"/>
      <c r="E164" s="383"/>
      <c r="F164" s="383"/>
      <c r="G164" s="383"/>
    </row>
    <row r="165" spans="1:7" ht="23.25" customHeight="1">
      <c r="A165" s="383" t="s">
        <v>302</v>
      </c>
      <c r="B165" s="383"/>
      <c r="C165" s="383"/>
      <c r="D165" s="383"/>
      <c r="E165" s="383"/>
      <c r="F165" s="383"/>
      <c r="G165" s="383"/>
    </row>
    <row r="166" spans="1:7" ht="23.25" customHeight="1">
      <c r="A166" s="412" t="s">
        <v>1131</v>
      </c>
      <c r="B166" s="412"/>
      <c r="C166" s="412"/>
      <c r="D166" s="412"/>
      <c r="E166" s="412"/>
      <c r="F166" s="412"/>
      <c r="G166" s="412"/>
    </row>
    <row r="167" spans="1:7" ht="23.25" customHeight="1">
      <c r="A167" s="408" t="s">
        <v>1074</v>
      </c>
      <c r="B167" s="118" t="s">
        <v>1082</v>
      </c>
      <c r="C167" s="147" t="s">
        <v>1132</v>
      </c>
      <c r="D167" s="34" t="s">
        <v>1060</v>
      </c>
      <c r="E167" s="34" t="s">
        <v>1060</v>
      </c>
      <c r="F167" s="34" t="s">
        <v>1060</v>
      </c>
      <c r="G167" s="410" t="s">
        <v>1076</v>
      </c>
    </row>
    <row r="168" spans="1:7" ht="23.25" customHeight="1">
      <c r="A168" s="409"/>
      <c r="B168" s="148" t="s">
        <v>0</v>
      </c>
      <c r="C168" s="149" t="s">
        <v>1133</v>
      </c>
      <c r="D168" s="36"/>
      <c r="E168" s="36" t="s">
        <v>0</v>
      </c>
      <c r="F168" s="36"/>
      <c r="G168" s="413"/>
    </row>
    <row r="169" spans="1:7" ht="23.25" customHeight="1">
      <c r="A169" s="124" t="s">
        <v>1086</v>
      </c>
      <c r="B169" s="128"/>
      <c r="C169" s="136"/>
      <c r="D169" s="128"/>
      <c r="E169" s="137"/>
      <c r="F169" s="136"/>
      <c r="G169" s="129" t="s">
        <v>0</v>
      </c>
    </row>
    <row r="170" spans="1:7" ht="23.25" customHeight="1">
      <c r="A170" s="42" t="s">
        <v>1087</v>
      </c>
      <c r="B170" s="128">
        <v>0</v>
      </c>
      <c r="C170" s="128">
        <v>0</v>
      </c>
      <c r="D170" s="128" t="s">
        <v>0</v>
      </c>
      <c r="E170" s="128" t="s">
        <v>0</v>
      </c>
      <c r="F170" s="128" t="s">
        <v>0</v>
      </c>
      <c r="G170" s="129">
        <v>0</v>
      </c>
    </row>
    <row r="171" spans="1:7" ht="23.25" customHeight="1">
      <c r="A171" s="42" t="s">
        <v>1088</v>
      </c>
      <c r="B171" s="128">
        <v>0</v>
      </c>
      <c r="C171" s="128">
        <v>0</v>
      </c>
      <c r="D171" s="128" t="s">
        <v>0</v>
      </c>
      <c r="E171" s="128" t="s">
        <v>0</v>
      </c>
      <c r="F171" s="128" t="s">
        <v>0</v>
      </c>
      <c r="G171" s="129">
        <v>0</v>
      </c>
    </row>
    <row r="172" spans="1:7" ht="23.25" customHeight="1">
      <c r="A172" s="138" t="s">
        <v>1089</v>
      </c>
      <c r="B172" s="128"/>
      <c r="C172" s="136"/>
      <c r="D172" s="128"/>
      <c r="E172" s="137" t="s">
        <v>0</v>
      </c>
      <c r="F172" s="136"/>
      <c r="G172" s="129" t="s">
        <v>0</v>
      </c>
    </row>
    <row r="173" spans="1:7" ht="23.25" customHeight="1">
      <c r="A173" s="42" t="s">
        <v>1090</v>
      </c>
      <c r="B173" s="128">
        <v>0</v>
      </c>
      <c r="C173" s="128">
        <v>0</v>
      </c>
      <c r="D173" s="128" t="s">
        <v>0</v>
      </c>
      <c r="E173" s="128" t="s">
        <v>0</v>
      </c>
      <c r="F173" s="128" t="s">
        <v>0</v>
      </c>
      <c r="G173" s="129">
        <v>0</v>
      </c>
    </row>
    <row r="174" spans="1:7" ht="23.25" customHeight="1">
      <c r="A174" s="42" t="s">
        <v>1091</v>
      </c>
      <c r="B174" s="128">
        <v>0</v>
      </c>
      <c r="C174" s="128">
        <v>377500</v>
      </c>
      <c r="D174" s="128" t="s">
        <v>0</v>
      </c>
      <c r="E174" s="128" t="s">
        <v>0</v>
      </c>
      <c r="F174" s="128" t="s">
        <v>0</v>
      </c>
      <c r="G174" s="129">
        <f>SUM(B174:F174)</f>
        <v>377500</v>
      </c>
    </row>
    <row r="175" spans="1:7" ht="23.25" customHeight="1">
      <c r="A175" s="42" t="s">
        <v>1092</v>
      </c>
      <c r="B175" s="128">
        <v>0</v>
      </c>
      <c r="C175" s="128">
        <v>0</v>
      </c>
      <c r="D175" s="128" t="s">
        <v>0</v>
      </c>
      <c r="E175" s="128" t="s">
        <v>0</v>
      </c>
      <c r="F175" s="128" t="s">
        <v>0</v>
      </c>
      <c r="G175" s="129">
        <v>0</v>
      </c>
    </row>
    <row r="176" spans="1:7" ht="23.25" customHeight="1">
      <c r="A176" s="42" t="s">
        <v>1093</v>
      </c>
      <c r="B176" s="128">
        <v>0</v>
      </c>
      <c r="C176" s="128">
        <v>0</v>
      </c>
      <c r="D176" s="128" t="s">
        <v>0</v>
      </c>
      <c r="E176" s="128" t="s">
        <v>0</v>
      </c>
      <c r="F176" s="128" t="s">
        <v>0</v>
      </c>
      <c r="G176" s="129">
        <v>0</v>
      </c>
    </row>
    <row r="177" spans="1:7" ht="23.25" customHeight="1">
      <c r="A177" s="138" t="s">
        <v>1094</v>
      </c>
      <c r="B177" s="128" t="s">
        <v>0</v>
      </c>
      <c r="C177" s="136"/>
      <c r="D177" s="128"/>
      <c r="E177" s="137"/>
      <c r="F177" s="136"/>
      <c r="G177" s="129" t="s">
        <v>0</v>
      </c>
    </row>
    <row r="178" spans="1:7" ht="23.25" customHeight="1">
      <c r="A178" s="42" t="s">
        <v>1095</v>
      </c>
      <c r="B178" s="128">
        <v>0</v>
      </c>
      <c r="C178" s="128">
        <v>0</v>
      </c>
      <c r="D178" s="128" t="s">
        <v>0</v>
      </c>
      <c r="E178" s="128" t="s">
        <v>0</v>
      </c>
      <c r="F178" s="128" t="s">
        <v>0</v>
      </c>
      <c r="G178" s="129">
        <v>0</v>
      </c>
    </row>
    <row r="179" spans="1:7" ht="23.25" customHeight="1">
      <c r="A179" s="42" t="s">
        <v>1096</v>
      </c>
      <c r="B179" s="128">
        <v>0</v>
      </c>
      <c r="C179" s="128">
        <v>0</v>
      </c>
      <c r="D179" s="128" t="s">
        <v>0</v>
      </c>
      <c r="E179" s="128" t="s">
        <v>0</v>
      </c>
      <c r="F179" s="128" t="s">
        <v>0</v>
      </c>
      <c r="G179" s="129">
        <v>0</v>
      </c>
    </row>
    <row r="180" spans="1:7" ht="23.25" customHeight="1">
      <c r="A180" s="138" t="s">
        <v>1097</v>
      </c>
      <c r="B180" s="128"/>
      <c r="C180" s="136"/>
      <c r="D180" s="128"/>
      <c r="E180" s="137" t="s">
        <v>0</v>
      </c>
      <c r="F180" s="136"/>
      <c r="G180" s="129" t="s">
        <v>0</v>
      </c>
    </row>
    <row r="181" spans="1:7" ht="23.25" customHeight="1">
      <c r="A181" s="42" t="s">
        <v>1098</v>
      </c>
      <c r="B181" s="128">
        <v>0</v>
      </c>
      <c r="C181" s="128">
        <v>0</v>
      </c>
      <c r="D181" s="128" t="s">
        <v>0</v>
      </c>
      <c r="E181" s="128" t="s">
        <v>0</v>
      </c>
      <c r="F181" s="128" t="s">
        <v>0</v>
      </c>
      <c r="G181" s="129">
        <v>0</v>
      </c>
    </row>
    <row r="182" spans="1:7" ht="23.25" customHeight="1">
      <c r="A182" s="138" t="s">
        <v>1099</v>
      </c>
      <c r="B182" s="128"/>
      <c r="C182" s="136"/>
      <c r="D182" s="128"/>
      <c r="E182" s="137"/>
      <c r="F182" s="136"/>
      <c r="G182" s="129" t="s">
        <v>0</v>
      </c>
    </row>
    <row r="183" spans="1:7" ht="23.25" customHeight="1">
      <c r="A183" s="42" t="s">
        <v>1100</v>
      </c>
      <c r="B183" s="128">
        <v>0</v>
      </c>
      <c r="C183" s="128">
        <v>0</v>
      </c>
      <c r="D183" s="128" t="s">
        <v>0</v>
      </c>
      <c r="E183" s="128" t="s">
        <v>0</v>
      </c>
      <c r="F183" s="128" t="s">
        <v>0</v>
      </c>
      <c r="G183" s="129">
        <v>0</v>
      </c>
    </row>
    <row r="184" spans="1:9" ht="23.25" customHeight="1">
      <c r="A184" s="129" t="s">
        <v>2</v>
      </c>
      <c r="B184" s="129">
        <v>0</v>
      </c>
      <c r="C184" s="129">
        <f>SUM(C169:C183)</f>
        <v>377500</v>
      </c>
      <c r="D184" s="129" t="s">
        <v>0</v>
      </c>
      <c r="E184" s="131" t="s">
        <v>0</v>
      </c>
      <c r="F184" s="131" t="s">
        <v>0</v>
      </c>
      <c r="G184" s="129">
        <f>SUM(G169:G183)</f>
        <v>377500</v>
      </c>
      <c r="I184" s="133">
        <f>SUM(G184:H184)</f>
        <v>377500</v>
      </c>
    </row>
    <row r="185" spans="1:7" ht="23.25" customHeight="1">
      <c r="A185" s="139"/>
      <c r="B185" s="139"/>
      <c r="C185" s="139">
        <v>17</v>
      </c>
      <c r="D185" s="139"/>
      <c r="E185" s="139"/>
      <c r="F185" s="139"/>
      <c r="G185" s="139"/>
    </row>
    <row r="186" spans="1:7" ht="23.25" customHeight="1">
      <c r="A186" s="383" t="s">
        <v>1071</v>
      </c>
      <c r="B186" s="383"/>
      <c r="C186" s="383"/>
      <c r="D186" s="383"/>
      <c r="E186" s="383"/>
      <c r="F186" s="383"/>
      <c r="G186" s="383"/>
    </row>
    <row r="187" spans="1:7" ht="23.25" customHeight="1">
      <c r="A187" s="370" t="s">
        <v>1072</v>
      </c>
      <c r="B187" s="370"/>
      <c r="C187" s="370"/>
      <c r="D187" s="370"/>
      <c r="E187" s="370"/>
      <c r="F187" s="370"/>
      <c r="G187" s="370"/>
    </row>
    <row r="188" spans="1:7" ht="23.25" customHeight="1">
      <c r="A188" s="370" t="s">
        <v>302</v>
      </c>
      <c r="B188" s="370"/>
      <c r="C188" s="370"/>
      <c r="D188" s="370"/>
      <c r="E188" s="370"/>
      <c r="F188" s="370"/>
      <c r="G188" s="370"/>
    </row>
    <row r="189" spans="1:7" ht="23.25" customHeight="1">
      <c r="A189" s="412" t="s">
        <v>1134</v>
      </c>
      <c r="B189" s="412"/>
      <c r="C189" s="412"/>
      <c r="D189" s="412"/>
      <c r="E189" s="412"/>
      <c r="F189" s="412"/>
      <c r="G189" s="412"/>
    </row>
    <row r="190" spans="1:7" ht="23.25" customHeight="1">
      <c r="A190" s="408" t="s">
        <v>1074</v>
      </c>
      <c r="B190" s="147" t="s">
        <v>1102</v>
      </c>
      <c r="C190" s="34" t="s">
        <v>1135</v>
      </c>
      <c r="D190" s="118" t="s">
        <v>1136</v>
      </c>
      <c r="E190" s="150" t="s">
        <v>1137</v>
      </c>
      <c r="F190" s="34" t="s">
        <v>1060</v>
      </c>
      <c r="G190" s="410" t="s">
        <v>1076</v>
      </c>
    </row>
    <row r="191" spans="1:7" ht="23.25" customHeight="1">
      <c r="A191" s="409"/>
      <c r="B191" s="151" t="s">
        <v>1138</v>
      </c>
      <c r="C191" s="36" t="s">
        <v>1139</v>
      </c>
      <c r="D191" s="121" t="s">
        <v>1140</v>
      </c>
      <c r="E191" s="152" t="s">
        <v>1141</v>
      </c>
      <c r="F191" s="75"/>
      <c r="G191" s="413"/>
    </row>
    <row r="192" spans="1:7" ht="23.25" customHeight="1">
      <c r="A192" s="124" t="s">
        <v>1086</v>
      </c>
      <c r="B192" s="128"/>
      <c r="C192" s="136"/>
      <c r="D192" s="128"/>
      <c r="E192" s="137"/>
      <c r="F192" s="136"/>
      <c r="G192" s="129" t="s">
        <v>0</v>
      </c>
    </row>
    <row r="193" spans="1:7" ht="23.25" customHeight="1">
      <c r="A193" s="42" t="s">
        <v>1087</v>
      </c>
      <c r="B193" s="128">
        <v>0</v>
      </c>
      <c r="C193" s="128">
        <v>0</v>
      </c>
      <c r="D193" s="128">
        <v>0</v>
      </c>
      <c r="E193" s="128">
        <v>0</v>
      </c>
      <c r="F193" s="128" t="s">
        <v>0</v>
      </c>
      <c r="G193" s="129">
        <v>0</v>
      </c>
    </row>
    <row r="194" spans="1:7" ht="23.25" customHeight="1">
      <c r="A194" s="42" t="s">
        <v>1088</v>
      </c>
      <c r="B194" s="128">
        <v>0</v>
      </c>
      <c r="C194" s="128">
        <v>0</v>
      </c>
      <c r="D194" s="128">
        <v>0</v>
      </c>
      <c r="E194" s="128">
        <v>0</v>
      </c>
      <c r="F194" s="128" t="s">
        <v>0</v>
      </c>
      <c r="G194" s="129">
        <v>0</v>
      </c>
    </row>
    <row r="195" spans="1:7" ht="23.25" customHeight="1">
      <c r="A195" s="138" t="s">
        <v>1089</v>
      </c>
      <c r="B195" s="128"/>
      <c r="C195" s="136"/>
      <c r="D195" s="128"/>
      <c r="E195" s="137"/>
      <c r="F195" s="136"/>
      <c r="G195" s="129" t="s">
        <v>0</v>
      </c>
    </row>
    <row r="196" spans="1:7" ht="23.25" customHeight="1">
      <c r="A196" s="42" t="s">
        <v>1090</v>
      </c>
      <c r="B196" s="128">
        <v>0</v>
      </c>
      <c r="C196" s="128">
        <v>0</v>
      </c>
      <c r="D196" s="128">
        <v>0</v>
      </c>
      <c r="E196" s="128">
        <v>0</v>
      </c>
      <c r="F196" s="128" t="s">
        <v>0</v>
      </c>
      <c r="G196" s="129">
        <v>0</v>
      </c>
    </row>
    <row r="197" spans="1:7" ht="23.25" customHeight="1">
      <c r="A197" s="42" t="s">
        <v>1091</v>
      </c>
      <c r="B197" s="128">
        <v>0</v>
      </c>
      <c r="C197" s="128">
        <v>150000</v>
      </c>
      <c r="D197" s="128">
        <v>400000</v>
      </c>
      <c r="E197" s="128">
        <v>0</v>
      </c>
      <c r="F197" s="128" t="s">
        <v>0</v>
      </c>
      <c r="G197" s="129">
        <f>SUM(B197:F197)</f>
        <v>550000</v>
      </c>
    </row>
    <row r="198" spans="1:7" ht="23.25" customHeight="1">
      <c r="A198" s="42" t="s">
        <v>1092</v>
      </c>
      <c r="B198" s="128">
        <v>0</v>
      </c>
      <c r="C198" s="128">
        <v>0</v>
      </c>
      <c r="D198" s="128">
        <v>0</v>
      </c>
      <c r="E198" s="128">
        <v>0</v>
      </c>
      <c r="F198" s="128" t="s">
        <v>0</v>
      </c>
      <c r="G198" s="129">
        <v>0</v>
      </c>
    </row>
    <row r="199" spans="1:7" ht="23.25" customHeight="1">
      <c r="A199" s="42" t="s">
        <v>1093</v>
      </c>
      <c r="B199" s="128">
        <v>0</v>
      </c>
      <c r="C199" s="128">
        <v>0</v>
      </c>
      <c r="D199" s="128">
        <v>0</v>
      </c>
      <c r="E199" s="128">
        <v>0</v>
      </c>
      <c r="F199" s="128" t="s">
        <v>0</v>
      </c>
      <c r="G199" s="129">
        <v>0</v>
      </c>
    </row>
    <row r="200" spans="1:7" ht="23.25" customHeight="1">
      <c r="A200" s="138" t="s">
        <v>1094</v>
      </c>
      <c r="B200" s="128" t="s">
        <v>0</v>
      </c>
      <c r="C200" s="136"/>
      <c r="D200" s="128"/>
      <c r="E200" s="137"/>
      <c r="F200" s="136"/>
      <c r="G200" s="129" t="s">
        <v>0</v>
      </c>
    </row>
    <row r="201" spans="1:7" ht="23.25" customHeight="1">
      <c r="A201" s="42" t="s">
        <v>1095</v>
      </c>
      <c r="B201" s="128">
        <v>0</v>
      </c>
      <c r="C201" s="128">
        <v>0</v>
      </c>
      <c r="D201" s="128">
        <v>0</v>
      </c>
      <c r="E201" s="128">
        <v>0</v>
      </c>
      <c r="F201" s="128" t="s">
        <v>0</v>
      </c>
      <c r="G201" s="129">
        <v>0</v>
      </c>
    </row>
    <row r="202" spans="1:7" ht="23.25" customHeight="1">
      <c r="A202" s="42" t="s">
        <v>1096</v>
      </c>
      <c r="B202" s="128">
        <v>0</v>
      </c>
      <c r="C202" s="128">
        <v>0</v>
      </c>
      <c r="D202" s="128">
        <v>0</v>
      </c>
      <c r="E202" s="128">
        <v>0</v>
      </c>
      <c r="F202" s="128" t="s">
        <v>0</v>
      </c>
      <c r="G202" s="129">
        <v>0</v>
      </c>
    </row>
    <row r="203" spans="1:7" ht="23.25" customHeight="1">
      <c r="A203" s="138" t="s">
        <v>1097</v>
      </c>
      <c r="B203" s="128"/>
      <c r="C203" s="136"/>
      <c r="D203" s="128"/>
      <c r="E203" s="137" t="s">
        <v>0</v>
      </c>
      <c r="F203" s="136"/>
      <c r="G203" s="129" t="s">
        <v>0</v>
      </c>
    </row>
    <row r="204" spans="1:7" ht="23.25" customHeight="1">
      <c r="A204" s="42" t="s">
        <v>1098</v>
      </c>
      <c r="B204" s="128">
        <v>0</v>
      </c>
      <c r="C204" s="128">
        <v>0</v>
      </c>
      <c r="D204" s="128">
        <v>0</v>
      </c>
      <c r="E204" s="128">
        <v>0</v>
      </c>
      <c r="F204" s="128" t="s">
        <v>0</v>
      </c>
      <c r="G204" s="129">
        <v>0</v>
      </c>
    </row>
    <row r="205" spans="1:7" ht="23.25" customHeight="1">
      <c r="A205" s="138" t="s">
        <v>1099</v>
      </c>
      <c r="B205" s="128"/>
      <c r="C205" s="136"/>
      <c r="D205" s="128"/>
      <c r="E205" s="137"/>
      <c r="F205" s="136"/>
      <c r="G205" s="129" t="s">
        <v>0</v>
      </c>
    </row>
    <row r="206" spans="1:7" ht="23.25" customHeight="1">
      <c r="A206" s="42" t="s">
        <v>1100</v>
      </c>
      <c r="B206" s="128">
        <v>0</v>
      </c>
      <c r="C206" s="128">
        <v>0</v>
      </c>
      <c r="D206" s="128">
        <v>75000</v>
      </c>
      <c r="E206" s="128">
        <v>0</v>
      </c>
      <c r="F206" s="128" t="s">
        <v>0</v>
      </c>
      <c r="G206" s="129">
        <f>SUM(B206:F206)</f>
        <v>75000</v>
      </c>
    </row>
    <row r="207" spans="1:9" ht="23.25" customHeight="1">
      <c r="A207" s="129" t="s">
        <v>2</v>
      </c>
      <c r="B207" s="129">
        <v>0</v>
      </c>
      <c r="C207" s="129">
        <f>SUM(C192:C206)</f>
        <v>150000</v>
      </c>
      <c r="D207" s="129">
        <f>SUM(D192:D206)</f>
        <v>475000</v>
      </c>
      <c r="E207" s="131">
        <v>0</v>
      </c>
      <c r="F207" s="131" t="s">
        <v>0</v>
      </c>
      <c r="G207" s="129">
        <f>SUM(G192:G206)</f>
        <v>625000</v>
      </c>
      <c r="I207" s="133">
        <f>SUM(G207:H207)</f>
        <v>625000</v>
      </c>
    </row>
    <row r="208" spans="1:7" ht="23.25" customHeight="1">
      <c r="A208" s="139"/>
      <c r="B208" s="139"/>
      <c r="C208" s="139">
        <v>18</v>
      </c>
      <c r="D208" s="139"/>
      <c r="E208" s="139"/>
      <c r="F208" s="139"/>
      <c r="G208" s="139"/>
    </row>
    <row r="209" spans="1:7" ht="23.25" customHeight="1">
      <c r="A209" s="383" t="s">
        <v>1071</v>
      </c>
      <c r="B209" s="383"/>
      <c r="C209" s="383"/>
      <c r="D209" s="383"/>
      <c r="E209" s="383"/>
      <c r="F209" s="383"/>
      <c r="G209" s="383"/>
    </row>
    <row r="210" spans="1:7" ht="23.25" customHeight="1">
      <c r="A210" s="370" t="s">
        <v>1072</v>
      </c>
      <c r="B210" s="370"/>
      <c r="C210" s="370"/>
      <c r="D210" s="370"/>
      <c r="E210" s="370"/>
      <c r="F210" s="370"/>
      <c r="G210" s="370"/>
    </row>
    <row r="211" spans="1:7" ht="23.25" customHeight="1">
      <c r="A211" s="370" t="s">
        <v>302</v>
      </c>
      <c r="B211" s="370"/>
      <c r="C211" s="370"/>
      <c r="D211" s="370"/>
      <c r="E211" s="370"/>
      <c r="F211" s="370"/>
      <c r="G211" s="370"/>
    </row>
    <row r="212" spans="1:7" ht="23.25" customHeight="1">
      <c r="A212" s="412" t="s">
        <v>1142</v>
      </c>
      <c r="B212" s="412"/>
      <c r="C212" s="412"/>
      <c r="D212" s="412"/>
      <c r="E212" s="412"/>
      <c r="F212" s="412"/>
      <c r="G212" s="412"/>
    </row>
    <row r="213" spans="1:7" ht="23.25" customHeight="1">
      <c r="A213" s="408" t="s">
        <v>1074</v>
      </c>
      <c r="B213" s="147" t="s">
        <v>1102</v>
      </c>
      <c r="C213" s="34" t="s">
        <v>1143</v>
      </c>
      <c r="D213" s="118" t="s">
        <v>1060</v>
      </c>
      <c r="E213" s="34" t="s">
        <v>1060</v>
      </c>
      <c r="F213" s="34" t="s">
        <v>1060</v>
      </c>
      <c r="G213" s="410" t="s">
        <v>1076</v>
      </c>
    </row>
    <row r="214" spans="1:7" ht="23.25" customHeight="1">
      <c r="A214" s="409"/>
      <c r="B214" s="153" t="s">
        <v>1144</v>
      </c>
      <c r="C214" s="36" t="s">
        <v>1145</v>
      </c>
      <c r="D214" s="121" t="s">
        <v>0</v>
      </c>
      <c r="E214" s="75" t="s">
        <v>0</v>
      </c>
      <c r="F214" s="75"/>
      <c r="G214" s="413"/>
    </row>
    <row r="215" spans="1:7" ht="23.25" customHeight="1">
      <c r="A215" s="124" t="s">
        <v>1086</v>
      </c>
      <c r="B215" s="128"/>
      <c r="C215" s="128"/>
      <c r="D215" s="128"/>
      <c r="E215" s="137"/>
      <c r="F215" s="136"/>
      <c r="G215" s="129" t="s">
        <v>0</v>
      </c>
    </row>
    <row r="216" spans="1:7" ht="23.25" customHeight="1">
      <c r="A216" s="42" t="s">
        <v>1087</v>
      </c>
      <c r="B216" s="128">
        <v>0</v>
      </c>
      <c r="C216" s="128">
        <v>0</v>
      </c>
      <c r="D216" s="128" t="s">
        <v>0</v>
      </c>
      <c r="E216" s="128" t="s">
        <v>0</v>
      </c>
      <c r="F216" s="128" t="s">
        <v>0</v>
      </c>
      <c r="G216" s="129">
        <v>0</v>
      </c>
    </row>
    <row r="217" spans="1:7" ht="23.25" customHeight="1">
      <c r="A217" s="42" t="s">
        <v>1088</v>
      </c>
      <c r="B217" s="128">
        <v>0</v>
      </c>
      <c r="C217" s="128">
        <v>0</v>
      </c>
      <c r="D217" s="128" t="s">
        <v>0</v>
      </c>
      <c r="E217" s="128" t="s">
        <v>0</v>
      </c>
      <c r="F217" s="128" t="s">
        <v>0</v>
      </c>
      <c r="G217" s="129">
        <v>0</v>
      </c>
    </row>
    <row r="218" spans="1:7" ht="23.25" customHeight="1">
      <c r="A218" s="138" t="s">
        <v>1089</v>
      </c>
      <c r="B218" s="128"/>
      <c r="C218" s="128"/>
      <c r="D218" s="128"/>
      <c r="E218" s="137"/>
      <c r="F218" s="136"/>
      <c r="G218" s="129" t="s">
        <v>0</v>
      </c>
    </row>
    <row r="219" spans="1:7" ht="23.25" customHeight="1">
      <c r="A219" s="42" t="s">
        <v>1090</v>
      </c>
      <c r="B219" s="128">
        <v>0</v>
      </c>
      <c r="C219" s="128">
        <v>0</v>
      </c>
      <c r="D219" s="128" t="s">
        <v>0</v>
      </c>
      <c r="E219" s="128" t="s">
        <v>0</v>
      </c>
      <c r="F219" s="128" t="s">
        <v>0</v>
      </c>
      <c r="G219" s="129">
        <v>0</v>
      </c>
    </row>
    <row r="220" spans="1:7" ht="23.25" customHeight="1">
      <c r="A220" s="42" t="s">
        <v>1091</v>
      </c>
      <c r="B220" s="128">
        <v>0</v>
      </c>
      <c r="C220" s="128">
        <v>0</v>
      </c>
      <c r="D220" s="128" t="s">
        <v>0</v>
      </c>
      <c r="E220" s="128" t="s">
        <v>0</v>
      </c>
      <c r="F220" s="128" t="s">
        <v>0</v>
      </c>
      <c r="G220" s="129">
        <v>0</v>
      </c>
    </row>
    <row r="221" spans="1:7" ht="23.25" customHeight="1">
      <c r="A221" s="42" t="s">
        <v>1092</v>
      </c>
      <c r="B221" s="128">
        <v>0</v>
      </c>
      <c r="C221" s="128">
        <v>0</v>
      </c>
      <c r="D221" s="128" t="s">
        <v>0</v>
      </c>
      <c r="E221" s="128" t="s">
        <v>0</v>
      </c>
      <c r="F221" s="128" t="s">
        <v>0</v>
      </c>
      <c r="G221" s="129">
        <v>0</v>
      </c>
    </row>
    <row r="222" spans="1:7" ht="23.25" customHeight="1">
      <c r="A222" s="42" t="s">
        <v>1093</v>
      </c>
      <c r="B222" s="128">
        <v>0</v>
      </c>
      <c r="C222" s="128">
        <v>0</v>
      </c>
      <c r="D222" s="128" t="s">
        <v>0</v>
      </c>
      <c r="E222" s="128" t="s">
        <v>0</v>
      </c>
      <c r="F222" s="128" t="s">
        <v>0</v>
      </c>
      <c r="G222" s="129">
        <v>0</v>
      </c>
    </row>
    <row r="223" spans="1:7" ht="23.25" customHeight="1">
      <c r="A223" s="138" t="s">
        <v>1094</v>
      </c>
      <c r="B223" s="128" t="s">
        <v>0</v>
      </c>
      <c r="C223" s="128" t="s">
        <v>0</v>
      </c>
      <c r="D223" s="128"/>
      <c r="E223" s="137"/>
      <c r="F223" s="136"/>
      <c r="G223" s="129" t="s">
        <v>0</v>
      </c>
    </row>
    <row r="224" spans="1:7" ht="23.25" customHeight="1">
      <c r="A224" s="42" t="s">
        <v>1095</v>
      </c>
      <c r="B224" s="128">
        <v>0</v>
      </c>
      <c r="C224" s="128">
        <v>0</v>
      </c>
      <c r="D224" s="128" t="s">
        <v>0</v>
      </c>
      <c r="E224" s="128" t="s">
        <v>0</v>
      </c>
      <c r="F224" s="128" t="s">
        <v>0</v>
      </c>
      <c r="G224" s="129">
        <v>0</v>
      </c>
    </row>
    <row r="225" spans="1:7" ht="23.25" customHeight="1">
      <c r="A225" s="42" t="s">
        <v>1096</v>
      </c>
      <c r="B225" s="128">
        <v>0</v>
      </c>
      <c r="C225" s="128">
        <v>0</v>
      </c>
      <c r="D225" s="128" t="s">
        <v>0</v>
      </c>
      <c r="E225" s="128" t="s">
        <v>0</v>
      </c>
      <c r="F225" s="128" t="s">
        <v>0</v>
      </c>
      <c r="G225" s="129">
        <v>0</v>
      </c>
    </row>
    <row r="226" spans="1:7" ht="23.25" customHeight="1">
      <c r="A226" s="138" t="s">
        <v>1097</v>
      </c>
      <c r="B226" s="128"/>
      <c r="C226" s="128"/>
      <c r="D226" s="128"/>
      <c r="E226" s="137" t="s">
        <v>0</v>
      </c>
      <c r="F226" s="136"/>
      <c r="G226" s="129" t="s">
        <v>0</v>
      </c>
    </row>
    <row r="227" spans="1:7" ht="23.25" customHeight="1">
      <c r="A227" s="42" t="s">
        <v>1098</v>
      </c>
      <c r="B227" s="128">
        <v>0</v>
      </c>
      <c r="C227" s="128">
        <v>0</v>
      </c>
      <c r="D227" s="128" t="s">
        <v>0</v>
      </c>
      <c r="E227" s="128" t="s">
        <v>0</v>
      </c>
      <c r="F227" s="128" t="s">
        <v>0</v>
      </c>
      <c r="G227" s="129">
        <v>0</v>
      </c>
    </row>
    <row r="228" spans="1:7" ht="23.25" customHeight="1">
      <c r="A228" s="138" t="s">
        <v>1099</v>
      </c>
      <c r="B228" s="128"/>
      <c r="C228" s="128"/>
      <c r="D228" s="128"/>
      <c r="E228" s="137"/>
      <c r="F228" s="136"/>
      <c r="G228" s="129" t="s">
        <v>0</v>
      </c>
    </row>
    <row r="229" spans="1:7" ht="23.25" customHeight="1">
      <c r="A229" s="42" t="s">
        <v>1100</v>
      </c>
      <c r="B229" s="128">
        <v>0</v>
      </c>
      <c r="C229" s="128">
        <v>0</v>
      </c>
      <c r="D229" s="128" t="s">
        <v>0</v>
      </c>
      <c r="E229" s="128" t="s">
        <v>0</v>
      </c>
      <c r="F229" s="128" t="s">
        <v>0</v>
      </c>
      <c r="G229" s="129">
        <v>0</v>
      </c>
    </row>
    <row r="230" spans="1:9" ht="23.25" customHeight="1">
      <c r="A230" s="129" t="s">
        <v>2</v>
      </c>
      <c r="B230" s="129">
        <v>0</v>
      </c>
      <c r="C230" s="129">
        <v>0</v>
      </c>
      <c r="D230" s="129" t="s">
        <v>0</v>
      </c>
      <c r="E230" s="131" t="s">
        <v>0</v>
      </c>
      <c r="F230" s="131" t="s">
        <v>0</v>
      </c>
      <c r="G230" s="129">
        <v>0</v>
      </c>
      <c r="I230" s="133">
        <f>SUM(G230:H230)</f>
        <v>0</v>
      </c>
    </row>
    <row r="231" spans="1:9" ht="23.25" customHeight="1">
      <c r="A231" s="139"/>
      <c r="B231" s="139"/>
      <c r="C231" s="139">
        <v>19</v>
      </c>
      <c r="D231" s="139"/>
      <c r="E231" s="139"/>
      <c r="F231" s="139"/>
      <c r="G231" s="139"/>
      <c r="I231" s="133"/>
    </row>
    <row r="232" spans="1:9" ht="23.25" customHeight="1">
      <c r="A232" s="383" t="s">
        <v>1071</v>
      </c>
      <c r="B232" s="383"/>
      <c r="C232" s="383"/>
      <c r="D232" s="383"/>
      <c r="E232" s="383"/>
      <c r="F232" s="383"/>
      <c r="G232" s="383"/>
      <c r="I232" s="133"/>
    </row>
    <row r="233" spans="1:9" ht="23.25" customHeight="1">
      <c r="A233" s="370" t="s">
        <v>1072</v>
      </c>
      <c r="B233" s="370"/>
      <c r="C233" s="370"/>
      <c r="D233" s="370"/>
      <c r="E233" s="370"/>
      <c r="F233" s="370"/>
      <c r="G233" s="370"/>
      <c r="I233" s="133"/>
    </row>
    <row r="234" spans="1:9" ht="23.25" customHeight="1">
      <c r="A234" s="370" t="s">
        <v>302</v>
      </c>
      <c r="B234" s="370"/>
      <c r="C234" s="370"/>
      <c r="D234" s="370"/>
      <c r="E234" s="370"/>
      <c r="F234" s="370"/>
      <c r="G234" s="370"/>
      <c r="I234" s="133"/>
    </row>
    <row r="235" spans="1:9" ht="23.25" customHeight="1">
      <c r="A235" s="412" t="s">
        <v>1146</v>
      </c>
      <c r="B235" s="412"/>
      <c r="C235" s="412"/>
      <c r="D235" s="412"/>
      <c r="E235" s="412"/>
      <c r="F235" s="412"/>
      <c r="G235" s="412"/>
      <c r="I235" s="133"/>
    </row>
    <row r="236" spans="1:9" ht="23.25" customHeight="1">
      <c r="A236" s="408" t="s">
        <v>1074</v>
      </c>
      <c r="B236" s="34" t="s">
        <v>1147</v>
      </c>
      <c r="C236" s="34" t="s">
        <v>1148</v>
      </c>
      <c r="D236" s="118" t="s">
        <v>1060</v>
      </c>
      <c r="E236" s="34" t="s">
        <v>1060</v>
      </c>
      <c r="F236" s="34" t="s">
        <v>1060</v>
      </c>
      <c r="G236" s="410" t="s">
        <v>1076</v>
      </c>
      <c r="I236" s="133"/>
    </row>
    <row r="237" spans="1:9" ht="23.25" customHeight="1">
      <c r="A237" s="409"/>
      <c r="B237" s="36" t="s">
        <v>0</v>
      </c>
      <c r="C237" s="36" t="s">
        <v>1149</v>
      </c>
      <c r="D237" s="121" t="s">
        <v>0</v>
      </c>
      <c r="E237" s="75" t="s">
        <v>0</v>
      </c>
      <c r="F237" s="75"/>
      <c r="G237" s="413"/>
      <c r="I237" s="133"/>
    </row>
    <row r="238" spans="1:9" ht="23.25" customHeight="1">
      <c r="A238" s="124" t="s">
        <v>1086</v>
      </c>
      <c r="B238" s="128"/>
      <c r="C238" s="136"/>
      <c r="D238" s="128"/>
      <c r="E238" s="137"/>
      <c r="F238" s="136"/>
      <c r="G238" s="129" t="s">
        <v>0</v>
      </c>
      <c r="I238" s="133"/>
    </row>
    <row r="239" spans="1:9" ht="23.25" customHeight="1">
      <c r="A239" s="42" t="s">
        <v>1087</v>
      </c>
      <c r="B239" s="128">
        <v>0</v>
      </c>
      <c r="C239" s="128">
        <v>0</v>
      </c>
      <c r="D239" s="128" t="s">
        <v>0</v>
      </c>
      <c r="E239" s="128" t="s">
        <v>0</v>
      </c>
      <c r="F239" s="128" t="s">
        <v>0</v>
      </c>
      <c r="G239" s="129">
        <v>0</v>
      </c>
      <c r="I239" s="133"/>
    </row>
    <row r="240" spans="1:9" ht="23.25" customHeight="1">
      <c r="A240" s="42" t="s">
        <v>1088</v>
      </c>
      <c r="B240" s="128">
        <v>0</v>
      </c>
      <c r="C240" s="128">
        <v>0</v>
      </c>
      <c r="D240" s="128" t="s">
        <v>0</v>
      </c>
      <c r="E240" s="128" t="s">
        <v>0</v>
      </c>
      <c r="F240" s="128" t="s">
        <v>0</v>
      </c>
      <c r="G240" s="129">
        <v>0</v>
      </c>
      <c r="I240" s="133"/>
    </row>
    <row r="241" spans="1:9" ht="23.25" customHeight="1">
      <c r="A241" s="138" t="s">
        <v>1089</v>
      </c>
      <c r="B241" s="128"/>
      <c r="C241" s="136"/>
      <c r="D241" s="128"/>
      <c r="E241" s="137"/>
      <c r="F241" s="136"/>
      <c r="G241" s="129" t="s">
        <v>0</v>
      </c>
      <c r="I241" s="133"/>
    </row>
    <row r="242" spans="1:9" ht="23.25" customHeight="1">
      <c r="A242" s="42" t="s">
        <v>1090</v>
      </c>
      <c r="B242" s="128">
        <v>0</v>
      </c>
      <c r="C242" s="128">
        <v>0</v>
      </c>
      <c r="D242" s="128" t="s">
        <v>0</v>
      </c>
      <c r="E242" s="128" t="s">
        <v>0</v>
      </c>
      <c r="F242" s="128" t="s">
        <v>0</v>
      </c>
      <c r="G242" s="129">
        <v>0</v>
      </c>
      <c r="I242" s="133"/>
    </row>
    <row r="243" spans="1:9" ht="23.25" customHeight="1">
      <c r="A243" s="42" t="s">
        <v>1091</v>
      </c>
      <c r="B243" s="128">
        <v>74900</v>
      </c>
      <c r="C243" s="128">
        <v>10000</v>
      </c>
      <c r="D243" s="128" t="s">
        <v>0</v>
      </c>
      <c r="E243" s="128" t="s">
        <v>0</v>
      </c>
      <c r="F243" s="128" t="s">
        <v>0</v>
      </c>
      <c r="G243" s="129">
        <f>SUM(B243:F243)</f>
        <v>84900</v>
      </c>
      <c r="I243" s="133"/>
    </row>
    <row r="244" spans="1:9" ht="23.25" customHeight="1">
      <c r="A244" s="42" t="s">
        <v>1092</v>
      </c>
      <c r="B244" s="128">
        <v>15450</v>
      </c>
      <c r="C244" s="128">
        <v>0</v>
      </c>
      <c r="D244" s="128" t="s">
        <v>0</v>
      </c>
      <c r="E244" s="128" t="s">
        <v>0</v>
      </c>
      <c r="F244" s="128" t="s">
        <v>0</v>
      </c>
      <c r="G244" s="129">
        <f>SUM(B244:F244)</f>
        <v>15450</v>
      </c>
      <c r="I244" s="133"/>
    </row>
    <row r="245" spans="1:9" ht="23.25" customHeight="1">
      <c r="A245" s="42" t="s">
        <v>1093</v>
      </c>
      <c r="B245" s="128">
        <v>0</v>
      </c>
      <c r="C245" s="128">
        <v>0</v>
      </c>
      <c r="D245" s="128" t="s">
        <v>0</v>
      </c>
      <c r="E245" s="128" t="s">
        <v>0</v>
      </c>
      <c r="F245" s="128" t="s">
        <v>0</v>
      </c>
      <c r="G245" s="129">
        <v>0</v>
      </c>
      <c r="I245" s="133"/>
    </row>
    <row r="246" spans="1:9" ht="23.25" customHeight="1">
      <c r="A246" s="138" t="s">
        <v>1094</v>
      </c>
      <c r="B246" s="128" t="s">
        <v>0</v>
      </c>
      <c r="C246" s="136"/>
      <c r="D246" s="128"/>
      <c r="E246" s="137"/>
      <c r="F246" s="136"/>
      <c r="G246" s="129" t="s">
        <v>0</v>
      </c>
      <c r="I246" s="133"/>
    </row>
    <row r="247" spans="1:9" ht="23.25" customHeight="1">
      <c r="A247" s="42" t="s">
        <v>1095</v>
      </c>
      <c r="B247" s="128">
        <v>0</v>
      </c>
      <c r="C247" s="128">
        <v>0</v>
      </c>
      <c r="D247" s="128" t="s">
        <v>0</v>
      </c>
      <c r="E247" s="128" t="s">
        <v>0</v>
      </c>
      <c r="F247" s="128" t="s">
        <v>0</v>
      </c>
      <c r="G247" s="129">
        <v>0</v>
      </c>
      <c r="I247" s="133"/>
    </row>
    <row r="248" spans="1:9" ht="23.25" customHeight="1">
      <c r="A248" s="42" t="s">
        <v>1096</v>
      </c>
      <c r="B248" s="128">
        <v>0</v>
      </c>
      <c r="C248" s="128">
        <v>0</v>
      </c>
      <c r="D248" s="128" t="s">
        <v>0</v>
      </c>
      <c r="E248" s="128" t="s">
        <v>0</v>
      </c>
      <c r="F248" s="128" t="s">
        <v>0</v>
      </c>
      <c r="G248" s="129">
        <v>0</v>
      </c>
      <c r="I248" s="133"/>
    </row>
    <row r="249" spans="1:9" ht="23.25" customHeight="1">
      <c r="A249" s="138" t="s">
        <v>1097</v>
      </c>
      <c r="B249" s="128"/>
      <c r="C249" s="136"/>
      <c r="D249" s="128"/>
      <c r="E249" s="137" t="s">
        <v>0</v>
      </c>
      <c r="F249" s="136"/>
      <c r="G249" s="129" t="s">
        <v>0</v>
      </c>
      <c r="I249" s="133"/>
    </row>
    <row r="250" spans="1:9" ht="23.25" customHeight="1">
      <c r="A250" s="42" t="s">
        <v>1098</v>
      </c>
      <c r="B250" s="128">
        <v>0</v>
      </c>
      <c r="C250" s="128">
        <v>0</v>
      </c>
      <c r="D250" s="128" t="s">
        <v>0</v>
      </c>
      <c r="E250" s="128" t="s">
        <v>0</v>
      </c>
      <c r="F250" s="128" t="s">
        <v>0</v>
      </c>
      <c r="G250" s="129">
        <v>0</v>
      </c>
      <c r="I250" s="133"/>
    </row>
    <row r="251" spans="1:9" ht="23.25" customHeight="1">
      <c r="A251" s="138" t="s">
        <v>1099</v>
      </c>
      <c r="B251" s="128"/>
      <c r="C251" s="136"/>
      <c r="D251" s="128"/>
      <c r="E251" s="137"/>
      <c r="F251" s="136"/>
      <c r="G251" s="129" t="s">
        <v>0</v>
      </c>
      <c r="I251" s="133"/>
    </row>
    <row r="252" spans="1:9" ht="23.25" customHeight="1">
      <c r="A252" s="42" t="s">
        <v>1100</v>
      </c>
      <c r="B252" s="128">
        <v>0</v>
      </c>
      <c r="C252" s="128">
        <v>0</v>
      </c>
      <c r="D252" s="128" t="s">
        <v>0</v>
      </c>
      <c r="E252" s="128" t="s">
        <v>0</v>
      </c>
      <c r="F252" s="128" t="s">
        <v>0</v>
      </c>
      <c r="G252" s="129">
        <v>0</v>
      </c>
      <c r="I252" s="133"/>
    </row>
    <row r="253" spans="1:9" ht="23.25" customHeight="1">
      <c r="A253" s="129" t="s">
        <v>2</v>
      </c>
      <c r="B253" s="129">
        <f>SUM(B238:B252)</f>
        <v>90350</v>
      </c>
      <c r="C253" s="129">
        <f>SUM(C238:C252)</f>
        <v>10000</v>
      </c>
      <c r="D253" s="129" t="s">
        <v>0</v>
      </c>
      <c r="E253" s="131" t="s">
        <v>0</v>
      </c>
      <c r="F253" s="131" t="s">
        <v>0</v>
      </c>
      <c r="G253" s="129">
        <f>SUM(G238:G252)</f>
        <v>100350</v>
      </c>
      <c r="I253" s="133">
        <f>SUM(G253:H253)</f>
        <v>100350</v>
      </c>
    </row>
    <row r="254" spans="1:7" ht="23.25" customHeight="1">
      <c r="A254" s="139"/>
      <c r="B254" s="139"/>
      <c r="C254" s="139">
        <v>20</v>
      </c>
      <c r="D254" s="139"/>
      <c r="E254" s="139"/>
      <c r="F254" s="139"/>
      <c r="G254" s="139"/>
    </row>
    <row r="255" spans="1:7" ht="23.25" customHeight="1">
      <c r="A255" s="383" t="s">
        <v>1071</v>
      </c>
      <c r="B255" s="383"/>
      <c r="C255" s="383"/>
      <c r="D255" s="383"/>
      <c r="E255" s="383"/>
      <c r="F255" s="383"/>
      <c r="G255" s="383"/>
    </row>
    <row r="256" spans="1:7" ht="23.25" customHeight="1">
      <c r="A256" s="370" t="s">
        <v>1072</v>
      </c>
      <c r="B256" s="370"/>
      <c r="C256" s="370"/>
      <c r="D256" s="370"/>
      <c r="E256" s="370"/>
      <c r="F256" s="370"/>
      <c r="G256" s="370"/>
    </row>
    <row r="257" spans="1:7" ht="23.25" customHeight="1">
      <c r="A257" s="370" t="s">
        <v>302</v>
      </c>
      <c r="B257" s="370"/>
      <c r="C257" s="370"/>
      <c r="D257" s="370"/>
      <c r="E257" s="370"/>
      <c r="F257" s="370"/>
      <c r="G257" s="370"/>
    </row>
    <row r="258" spans="1:7" ht="23.25" customHeight="1">
      <c r="A258" s="412" t="s">
        <v>1150</v>
      </c>
      <c r="B258" s="412"/>
      <c r="C258" s="412"/>
      <c r="D258" s="412"/>
      <c r="E258" s="412"/>
      <c r="F258" s="412"/>
      <c r="G258" s="412"/>
    </row>
    <row r="259" spans="1:7" ht="23.25" customHeight="1">
      <c r="A259" s="408" t="s">
        <v>1074</v>
      </c>
      <c r="B259" s="134" t="s">
        <v>1151</v>
      </c>
      <c r="C259" s="34" t="s">
        <v>1152</v>
      </c>
      <c r="D259" s="118" t="s">
        <v>1153</v>
      </c>
      <c r="E259" s="34" t="s">
        <v>1154</v>
      </c>
      <c r="F259" s="34" t="s">
        <v>1060</v>
      </c>
      <c r="G259" s="410" t="s">
        <v>1076</v>
      </c>
    </row>
    <row r="260" spans="1:7" ht="23.25" customHeight="1">
      <c r="A260" s="409"/>
      <c r="B260" s="135" t="s">
        <v>0</v>
      </c>
      <c r="C260" s="36" t="s">
        <v>0</v>
      </c>
      <c r="D260" s="121" t="s">
        <v>0</v>
      </c>
      <c r="E260" s="75" t="s">
        <v>0</v>
      </c>
      <c r="F260" s="75"/>
      <c r="G260" s="413"/>
    </row>
    <row r="261" spans="1:7" ht="23.25" customHeight="1">
      <c r="A261" s="124" t="s">
        <v>1086</v>
      </c>
      <c r="B261" s="128"/>
      <c r="C261" s="128"/>
      <c r="D261" s="128"/>
      <c r="E261" s="128"/>
      <c r="F261" s="136"/>
      <c r="G261" s="129" t="s">
        <v>0</v>
      </c>
    </row>
    <row r="262" spans="1:7" ht="23.25" customHeight="1">
      <c r="A262" s="42" t="s">
        <v>1087</v>
      </c>
      <c r="B262" s="128">
        <v>0</v>
      </c>
      <c r="C262" s="128">
        <v>0</v>
      </c>
      <c r="D262" s="128">
        <v>0</v>
      </c>
      <c r="E262" s="128">
        <v>0</v>
      </c>
      <c r="F262" s="128" t="s">
        <v>0</v>
      </c>
      <c r="G262" s="129">
        <v>0</v>
      </c>
    </row>
    <row r="263" spans="1:7" ht="23.25" customHeight="1">
      <c r="A263" s="42" t="s">
        <v>1088</v>
      </c>
      <c r="B263" s="128">
        <v>0</v>
      </c>
      <c r="C263" s="128">
        <v>0</v>
      </c>
      <c r="D263" s="128">
        <v>0</v>
      </c>
      <c r="E263" s="128">
        <v>0</v>
      </c>
      <c r="F263" s="128" t="s">
        <v>0</v>
      </c>
      <c r="G263" s="129">
        <v>0</v>
      </c>
    </row>
    <row r="264" spans="1:7" ht="23.25" customHeight="1">
      <c r="A264" s="138" t="s">
        <v>1089</v>
      </c>
      <c r="B264" s="128"/>
      <c r="C264" s="128"/>
      <c r="D264" s="128"/>
      <c r="E264" s="128"/>
      <c r="F264" s="136"/>
      <c r="G264" s="129" t="s">
        <v>0</v>
      </c>
    </row>
    <row r="265" spans="1:7" ht="23.25" customHeight="1">
      <c r="A265" s="42" t="s">
        <v>1090</v>
      </c>
      <c r="B265" s="128">
        <v>0</v>
      </c>
      <c r="C265" s="128">
        <v>0</v>
      </c>
      <c r="D265" s="128">
        <v>0</v>
      </c>
      <c r="E265" s="128">
        <v>0</v>
      </c>
      <c r="F265" s="128" t="s">
        <v>0</v>
      </c>
      <c r="G265" s="129">
        <v>0</v>
      </c>
    </row>
    <row r="266" spans="1:7" ht="23.25" customHeight="1">
      <c r="A266" s="42" t="s">
        <v>1091</v>
      </c>
      <c r="B266" s="128">
        <v>0</v>
      </c>
      <c r="C266" s="128">
        <v>0</v>
      </c>
      <c r="D266" s="128">
        <v>0</v>
      </c>
      <c r="E266" s="128">
        <v>0</v>
      </c>
      <c r="F266" s="128" t="s">
        <v>0</v>
      </c>
      <c r="G266" s="129">
        <v>0</v>
      </c>
    </row>
    <row r="267" spans="1:7" ht="23.25" customHeight="1">
      <c r="A267" s="42" t="s">
        <v>1092</v>
      </c>
      <c r="B267" s="128">
        <v>0</v>
      </c>
      <c r="C267" s="128">
        <v>0</v>
      </c>
      <c r="D267" s="128">
        <v>0</v>
      </c>
      <c r="E267" s="128">
        <v>0</v>
      </c>
      <c r="F267" s="128" t="s">
        <v>0</v>
      </c>
      <c r="G267" s="129">
        <v>0</v>
      </c>
    </row>
    <row r="268" spans="1:7" ht="23.25" customHeight="1">
      <c r="A268" s="42" t="s">
        <v>1093</v>
      </c>
      <c r="B268" s="128">
        <v>0</v>
      </c>
      <c r="C268" s="128">
        <v>0</v>
      </c>
      <c r="D268" s="128">
        <v>0</v>
      </c>
      <c r="E268" s="128">
        <v>0</v>
      </c>
      <c r="F268" s="128" t="s">
        <v>0</v>
      </c>
      <c r="G268" s="129">
        <v>0</v>
      </c>
    </row>
    <row r="269" spans="1:7" ht="23.25" customHeight="1">
      <c r="A269" s="138" t="s">
        <v>1094</v>
      </c>
      <c r="B269" s="128" t="s">
        <v>0</v>
      </c>
      <c r="C269" s="128" t="s">
        <v>0</v>
      </c>
      <c r="D269" s="128" t="s">
        <v>0</v>
      </c>
      <c r="E269" s="128" t="s">
        <v>0</v>
      </c>
      <c r="F269" s="136"/>
      <c r="G269" s="129" t="s">
        <v>0</v>
      </c>
    </row>
    <row r="270" spans="1:7" ht="23.25" customHeight="1">
      <c r="A270" s="42" t="s">
        <v>1095</v>
      </c>
      <c r="B270" s="128">
        <v>0</v>
      </c>
      <c r="C270" s="128">
        <v>0</v>
      </c>
      <c r="D270" s="128">
        <v>0</v>
      </c>
      <c r="E270" s="128">
        <v>0</v>
      </c>
      <c r="F270" s="128" t="s">
        <v>0</v>
      </c>
      <c r="G270" s="129">
        <v>0</v>
      </c>
    </row>
    <row r="271" spans="1:7" ht="23.25" customHeight="1">
      <c r="A271" s="42" t="s">
        <v>1096</v>
      </c>
      <c r="B271" s="128">
        <v>0</v>
      </c>
      <c r="C271" s="128">
        <v>0</v>
      </c>
      <c r="D271" s="128">
        <v>0</v>
      </c>
      <c r="E271" s="128">
        <v>0</v>
      </c>
      <c r="F271" s="128" t="s">
        <v>0</v>
      </c>
      <c r="G271" s="129">
        <v>0</v>
      </c>
    </row>
    <row r="272" spans="1:7" ht="23.25" customHeight="1">
      <c r="A272" s="138" t="s">
        <v>1097</v>
      </c>
      <c r="B272" s="128"/>
      <c r="C272" s="128"/>
      <c r="D272" s="128"/>
      <c r="E272" s="128"/>
      <c r="F272" s="136"/>
      <c r="G272" s="129" t="s">
        <v>0</v>
      </c>
    </row>
    <row r="273" spans="1:7" ht="23.25" customHeight="1">
      <c r="A273" s="42" t="s">
        <v>1098</v>
      </c>
      <c r="B273" s="128">
        <v>0</v>
      </c>
      <c r="C273" s="128">
        <v>0</v>
      </c>
      <c r="D273" s="128">
        <v>0</v>
      </c>
      <c r="E273" s="128">
        <v>0</v>
      </c>
      <c r="F273" s="128" t="s">
        <v>0</v>
      </c>
      <c r="G273" s="129">
        <v>0</v>
      </c>
    </row>
    <row r="274" spans="1:7" ht="23.25" customHeight="1">
      <c r="A274" s="138" t="s">
        <v>1099</v>
      </c>
      <c r="B274" s="128"/>
      <c r="C274" s="128"/>
      <c r="D274" s="128"/>
      <c r="E274" s="128"/>
      <c r="F274" s="136"/>
      <c r="G274" s="129" t="s">
        <v>0</v>
      </c>
    </row>
    <row r="275" spans="1:7" ht="23.25" customHeight="1">
      <c r="A275" s="42" t="s">
        <v>1100</v>
      </c>
      <c r="B275" s="128">
        <v>0</v>
      </c>
      <c r="C275" s="128">
        <v>0</v>
      </c>
      <c r="D275" s="128">
        <v>0</v>
      </c>
      <c r="E275" s="128">
        <v>0</v>
      </c>
      <c r="F275" s="128" t="s">
        <v>0</v>
      </c>
      <c r="G275" s="129">
        <v>0</v>
      </c>
    </row>
    <row r="276" spans="1:9" ht="23.25" customHeight="1">
      <c r="A276" s="129" t="s">
        <v>2</v>
      </c>
      <c r="B276" s="129">
        <v>0</v>
      </c>
      <c r="C276" s="129">
        <v>0</v>
      </c>
      <c r="D276" s="129">
        <v>0</v>
      </c>
      <c r="E276" s="129">
        <v>0</v>
      </c>
      <c r="F276" s="131" t="s">
        <v>0</v>
      </c>
      <c r="G276" s="129">
        <v>0</v>
      </c>
      <c r="I276" s="133">
        <f>SUM(G276:H276)</f>
        <v>0</v>
      </c>
    </row>
    <row r="277" ht="23.25" customHeight="1">
      <c r="I277" s="133" t="s">
        <v>0</v>
      </c>
    </row>
    <row r="278" ht="23.25" customHeight="1">
      <c r="I278" s="133" t="s">
        <v>0</v>
      </c>
    </row>
    <row r="279" ht="23.25" customHeight="1">
      <c r="I279" s="154">
        <f>SUM(I1:I276)</f>
        <v>24711000</v>
      </c>
    </row>
  </sheetData>
  <sheetProtection/>
  <mergeCells count="72">
    <mergeCell ref="A255:G255"/>
    <mergeCell ref="A256:G256"/>
    <mergeCell ref="A257:G257"/>
    <mergeCell ref="A258:G258"/>
    <mergeCell ref="A259:A260"/>
    <mergeCell ref="G259:G260"/>
    <mergeCell ref="A232:G232"/>
    <mergeCell ref="A233:G233"/>
    <mergeCell ref="A234:G234"/>
    <mergeCell ref="A235:G235"/>
    <mergeCell ref="A236:A237"/>
    <mergeCell ref="G236:G237"/>
    <mergeCell ref="A209:G209"/>
    <mergeCell ref="A210:G210"/>
    <mergeCell ref="A211:G211"/>
    <mergeCell ref="A212:G212"/>
    <mergeCell ref="A213:A214"/>
    <mergeCell ref="G213:G214"/>
    <mergeCell ref="A186:G186"/>
    <mergeCell ref="A187:G187"/>
    <mergeCell ref="A188:G188"/>
    <mergeCell ref="A189:G189"/>
    <mergeCell ref="A190:A191"/>
    <mergeCell ref="G190:G191"/>
    <mergeCell ref="A163:G163"/>
    <mergeCell ref="A164:G164"/>
    <mergeCell ref="A165:G165"/>
    <mergeCell ref="A166:G166"/>
    <mergeCell ref="A167:A168"/>
    <mergeCell ref="G167:G168"/>
    <mergeCell ref="A140:G140"/>
    <mergeCell ref="A141:G141"/>
    <mergeCell ref="A142:G142"/>
    <mergeCell ref="A143:G143"/>
    <mergeCell ref="A144:A145"/>
    <mergeCell ref="G144:G145"/>
    <mergeCell ref="A117:G117"/>
    <mergeCell ref="A118:G118"/>
    <mergeCell ref="A119:G119"/>
    <mergeCell ref="A120:G120"/>
    <mergeCell ref="A121:A122"/>
    <mergeCell ref="G121:G122"/>
    <mergeCell ref="A94:G94"/>
    <mergeCell ref="A95:G95"/>
    <mergeCell ref="A96:G96"/>
    <mergeCell ref="A97:G97"/>
    <mergeCell ref="A98:A99"/>
    <mergeCell ref="G98:G99"/>
    <mergeCell ref="A71:G71"/>
    <mergeCell ref="A72:G72"/>
    <mergeCell ref="A73:G73"/>
    <mergeCell ref="A74:G74"/>
    <mergeCell ref="A75:A76"/>
    <mergeCell ref="G75:G76"/>
    <mergeCell ref="A48:G48"/>
    <mergeCell ref="A49:G49"/>
    <mergeCell ref="A50:G50"/>
    <mergeCell ref="A51:G51"/>
    <mergeCell ref="A52:A53"/>
    <mergeCell ref="G52:G53"/>
    <mergeCell ref="A25:G25"/>
    <mergeCell ref="A26:G26"/>
    <mergeCell ref="A27:G27"/>
    <mergeCell ref="A28:G28"/>
    <mergeCell ref="A29:A30"/>
    <mergeCell ref="G29:G30"/>
    <mergeCell ref="A2:G2"/>
    <mergeCell ref="A3:G3"/>
    <mergeCell ref="A4:G4"/>
    <mergeCell ref="A5:G5"/>
    <mergeCell ref="A6:A7"/>
    <mergeCell ref="G6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64">
      <selection activeCell="E10" sqref="E10"/>
    </sheetView>
  </sheetViews>
  <sheetFormatPr defaultColWidth="9.140625" defaultRowHeight="12.75"/>
  <cols>
    <col min="1" max="1" width="39.421875" style="1" customWidth="1"/>
    <col min="2" max="4" width="15.7109375" style="1" customWidth="1"/>
    <col min="5" max="5" width="9.7109375" style="1" customWidth="1"/>
    <col min="6" max="6" width="9.140625" style="1" customWidth="1"/>
    <col min="7" max="7" width="16.57421875" style="1" customWidth="1"/>
    <col min="8" max="8" width="11.7109375" style="1" customWidth="1"/>
    <col min="9" max="9" width="16.140625" style="1" customWidth="1"/>
    <col min="10" max="16384" width="9.140625" style="1" customWidth="1"/>
  </cols>
  <sheetData>
    <row r="1" spans="1:5" ht="21">
      <c r="A1" s="73"/>
      <c r="B1" s="74">
        <v>21</v>
      </c>
      <c r="C1" s="102"/>
      <c r="D1" s="102"/>
      <c r="E1" s="72"/>
    </row>
    <row r="2" spans="1:5" ht="21">
      <c r="A2" s="73"/>
      <c r="B2" s="74"/>
      <c r="C2" s="102"/>
      <c r="D2" s="102"/>
      <c r="E2" s="72"/>
    </row>
    <row r="3" spans="1:5" ht="23.25">
      <c r="A3" s="388" t="s">
        <v>1155</v>
      </c>
      <c r="B3" s="389"/>
      <c r="C3" s="389"/>
      <c r="D3" s="389"/>
      <c r="E3" s="389"/>
    </row>
    <row r="4" spans="1:5" ht="21">
      <c r="A4" s="383" t="s">
        <v>1156</v>
      </c>
      <c r="B4" s="384"/>
      <c r="C4" s="384"/>
      <c r="D4" s="384"/>
      <c r="E4" s="384"/>
    </row>
    <row r="5" spans="1:5" ht="21">
      <c r="A5" s="383" t="s">
        <v>1</v>
      </c>
      <c r="B5" s="385"/>
      <c r="C5" s="385"/>
      <c r="D5" s="385"/>
      <c r="E5" s="385"/>
    </row>
    <row r="6" ht="21">
      <c r="A6" s="8" t="s">
        <v>0</v>
      </c>
    </row>
    <row r="7" ht="21">
      <c r="A7" s="8" t="s">
        <v>1157</v>
      </c>
    </row>
    <row r="8" ht="21">
      <c r="A8" s="8" t="s">
        <v>1158</v>
      </c>
    </row>
    <row r="9" ht="21">
      <c r="A9" s="8" t="s">
        <v>1159</v>
      </c>
    </row>
    <row r="10" ht="21">
      <c r="A10" s="8" t="s">
        <v>1160</v>
      </c>
    </row>
    <row r="11" ht="21">
      <c r="A11" s="8" t="s">
        <v>1161</v>
      </c>
    </row>
    <row r="12" ht="21">
      <c r="A12" s="8" t="s">
        <v>1162</v>
      </c>
    </row>
    <row r="13" ht="21">
      <c r="A13" s="8" t="s">
        <v>1163</v>
      </c>
    </row>
    <row r="14" ht="21">
      <c r="A14" s="8" t="s">
        <v>1164</v>
      </c>
    </row>
    <row r="15" ht="21">
      <c r="A15" s="8"/>
    </row>
    <row r="16" spans="1:5" ht="21">
      <c r="A16" s="386" t="s">
        <v>1165</v>
      </c>
      <c r="B16" s="395"/>
      <c r="C16" s="386" t="s">
        <v>1036</v>
      </c>
      <c r="D16" s="395"/>
      <c r="E16" s="35" t="s">
        <v>949</v>
      </c>
    </row>
    <row r="17" spans="1:5" ht="21">
      <c r="A17" s="387"/>
      <c r="B17" s="396"/>
      <c r="C17" s="387"/>
      <c r="D17" s="396"/>
      <c r="E17" s="37" t="s">
        <v>953</v>
      </c>
    </row>
    <row r="18" spans="1:5" ht="21">
      <c r="A18" s="397" t="s">
        <v>1037</v>
      </c>
      <c r="B18" s="398"/>
      <c r="C18" s="399" t="s">
        <v>0</v>
      </c>
      <c r="D18" s="400"/>
      <c r="E18" s="111" t="s">
        <v>1038</v>
      </c>
    </row>
    <row r="19" spans="1:5" ht="21">
      <c r="A19" s="401" t="s">
        <v>1039</v>
      </c>
      <c r="B19" s="398"/>
      <c r="C19" s="399">
        <v>12198520</v>
      </c>
      <c r="D19" s="400"/>
      <c r="E19" s="112" t="s">
        <v>1040</v>
      </c>
    </row>
    <row r="20" spans="1:5" ht="21">
      <c r="A20" s="401" t="s">
        <v>1041</v>
      </c>
      <c r="B20" s="398"/>
      <c r="C20" s="399">
        <v>491200</v>
      </c>
      <c r="D20" s="400"/>
      <c r="E20" s="112" t="s">
        <v>1042</v>
      </c>
    </row>
    <row r="21" spans="1:5" ht="21">
      <c r="A21" s="401" t="s">
        <v>1043</v>
      </c>
      <c r="B21" s="398"/>
      <c r="C21" s="399" t="s">
        <v>0</v>
      </c>
      <c r="D21" s="400"/>
      <c r="E21" s="111" t="s">
        <v>1044</v>
      </c>
    </row>
    <row r="22" spans="1:5" ht="21">
      <c r="A22" s="401" t="s">
        <v>1045</v>
      </c>
      <c r="B22" s="398"/>
      <c r="C22" s="399">
        <v>4322390</v>
      </c>
      <c r="D22" s="400"/>
      <c r="E22" s="112" t="s">
        <v>1046</v>
      </c>
    </row>
    <row r="23" spans="1:5" ht="21">
      <c r="A23" s="397" t="s">
        <v>1047</v>
      </c>
      <c r="B23" s="398"/>
      <c r="C23" s="399">
        <v>539370</v>
      </c>
      <c r="D23" s="400"/>
      <c r="E23" s="112" t="s">
        <v>1048</v>
      </c>
    </row>
    <row r="24" spans="1:5" ht="21">
      <c r="A24" s="401" t="s">
        <v>1049</v>
      </c>
      <c r="B24" s="398"/>
      <c r="C24" s="399">
        <v>120000</v>
      </c>
      <c r="D24" s="400"/>
      <c r="E24" s="112" t="s">
        <v>1050</v>
      </c>
    </row>
    <row r="25" spans="1:5" ht="21">
      <c r="A25" s="401" t="s">
        <v>1051</v>
      </c>
      <c r="B25" s="398"/>
      <c r="C25" s="399">
        <v>5041690</v>
      </c>
      <c r="D25" s="400"/>
      <c r="E25" s="112" t="s">
        <v>1052</v>
      </c>
    </row>
    <row r="26" spans="1:5" ht="21">
      <c r="A26" s="401" t="s">
        <v>1053</v>
      </c>
      <c r="B26" s="398"/>
      <c r="C26" s="399">
        <v>377500</v>
      </c>
      <c r="D26" s="400"/>
      <c r="E26" s="112" t="s">
        <v>1054</v>
      </c>
    </row>
    <row r="27" spans="1:5" ht="21">
      <c r="A27" s="401" t="s">
        <v>1055</v>
      </c>
      <c r="B27" s="398"/>
      <c r="C27" s="399">
        <v>625000</v>
      </c>
      <c r="D27" s="400"/>
      <c r="E27" s="112" t="s">
        <v>1056</v>
      </c>
    </row>
    <row r="28" spans="1:5" ht="21">
      <c r="A28" s="397" t="s">
        <v>1057</v>
      </c>
      <c r="B28" s="398"/>
      <c r="C28" s="399" t="s">
        <v>0</v>
      </c>
      <c r="D28" s="400"/>
      <c r="E28" s="111" t="s">
        <v>1058</v>
      </c>
    </row>
    <row r="29" spans="1:5" ht="21">
      <c r="A29" s="397" t="s">
        <v>1059</v>
      </c>
      <c r="B29" s="398"/>
      <c r="C29" s="402" t="s">
        <v>1060</v>
      </c>
      <c r="D29" s="403"/>
      <c r="E29" s="112" t="s">
        <v>1061</v>
      </c>
    </row>
    <row r="30" spans="1:5" ht="21">
      <c r="A30" s="397" t="s">
        <v>1062</v>
      </c>
      <c r="B30" s="398"/>
      <c r="C30" s="399">
        <v>100350</v>
      </c>
      <c r="D30" s="400"/>
      <c r="E30" s="112" t="s">
        <v>1063</v>
      </c>
    </row>
    <row r="31" spans="1:5" ht="21">
      <c r="A31" s="397" t="s">
        <v>1064</v>
      </c>
      <c r="B31" s="398"/>
      <c r="C31" s="402" t="s">
        <v>1060</v>
      </c>
      <c r="D31" s="403"/>
      <c r="E31" s="112" t="s">
        <v>1065</v>
      </c>
    </row>
    <row r="32" spans="1:5" ht="21">
      <c r="A32" s="397" t="s">
        <v>1066</v>
      </c>
      <c r="B32" s="398"/>
      <c r="C32" s="399" t="s">
        <v>0</v>
      </c>
      <c r="D32" s="400"/>
      <c r="E32" s="111" t="s">
        <v>1067</v>
      </c>
    </row>
    <row r="33" spans="1:5" ht="21">
      <c r="A33" s="397" t="s">
        <v>1068</v>
      </c>
      <c r="B33" s="398"/>
      <c r="C33" s="399">
        <v>894980</v>
      </c>
      <c r="D33" s="400"/>
      <c r="E33" s="113" t="s">
        <v>1069</v>
      </c>
    </row>
    <row r="34" spans="1:5" ht="21">
      <c r="A34" s="404" t="s">
        <v>1070</v>
      </c>
      <c r="B34" s="420"/>
      <c r="C34" s="406">
        <f>SUM(C18:D33)</f>
        <v>24711000</v>
      </c>
      <c r="D34" s="407"/>
      <c r="E34" s="156" t="s">
        <v>0</v>
      </c>
    </row>
    <row r="35" spans="1:5" ht="21">
      <c r="A35" s="30"/>
      <c r="B35" s="157"/>
      <c r="C35" s="158"/>
      <c r="D35" s="159"/>
      <c r="E35" s="160"/>
    </row>
    <row r="36" spans="1:5" ht="21">
      <c r="A36" s="30"/>
      <c r="B36" s="157"/>
      <c r="C36" s="158"/>
      <c r="D36" s="159"/>
      <c r="E36" s="160"/>
    </row>
    <row r="37" spans="1:5" ht="21">
      <c r="A37" s="30"/>
      <c r="B37" s="157"/>
      <c r="C37" s="158"/>
      <c r="D37" s="159"/>
      <c r="E37" s="160"/>
    </row>
    <row r="38" spans="1:5" ht="21">
      <c r="A38" s="30"/>
      <c r="B38" s="157"/>
      <c r="C38" s="158"/>
      <c r="D38" s="159"/>
      <c r="E38" s="160"/>
    </row>
    <row r="39" spans="1:5" ht="21">
      <c r="A39" s="30"/>
      <c r="B39" s="157"/>
      <c r="C39" s="158"/>
      <c r="D39" s="159"/>
      <c r="E39" s="160"/>
    </row>
    <row r="40" ht="21">
      <c r="B40" s="74">
        <v>22</v>
      </c>
    </row>
    <row r="41" ht="21">
      <c r="B41" s="74"/>
    </row>
    <row r="42" ht="21">
      <c r="A42" s="8" t="s">
        <v>1166</v>
      </c>
    </row>
    <row r="44" spans="1:5" ht="21">
      <c r="A44" s="421" t="s">
        <v>1167</v>
      </c>
      <c r="B44" s="407"/>
      <c r="C44" s="422"/>
      <c r="D44" s="161" t="s">
        <v>1036</v>
      </c>
      <c r="E44" s="162" t="s">
        <v>953</v>
      </c>
    </row>
    <row r="45" spans="1:5" ht="21">
      <c r="A45" s="401" t="s">
        <v>1015</v>
      </c>
      <c r="B45" s="417"/>
      <c r="C45" s="398"/>
      <c r="D45" s="163">
        <v>0</v>
      </c>
      <c r="E45" s="92" t="s">
        <v>0</v>
      </c>
    </row>
    <row r="46" spans="1:5" ht="24" customHeight="1">
      <c r="A46" s="401" t="s">
        <v>1168</v>
      </c>
      <c r="B46" s="417"/>
      <c r="C46" s="398"/>
      <c r="D46" s="164">
        <v>0</v>
      </c>
      <c r="E46" s="92" t="s">
        <v>0</v>
      </c>
    </row>
    <row r="47" spans="1:5" ht="21">
      <c r="A47" s="423" t="s">
        <v>1169</v>
      </c>
      <c r="B47" s="424"/>
      <c r="C47" s="425"/>
      <c r="D47" s="165">
        <v>0</v>
      </c>
      <c r="E47" s="41" t="s">
        <v>0</v>
      </c>
    </row>
    <row r="48" spans="1:5" ht="21">
      <c r="A48" s="414" t="s">
        <v>1170</v>
      </c>
      <c r="B48" s="415"/>
      <c r="C48" s="416"/>
      <c r="D48" s="165">
        <v>0</v>
      </c>
      <c r="E48" s="41" t="s">
        <v>0</v>
      </c>
    </row>
    <row r="49" spans="1:5" ht="21">
      <c r="A49" s="401" t="s">
        <v>1022</v>
      </c>
      <c r="B49" s="417"/>
      <c r="C49" s="398"/>
      <c r="D49" s="166">
        <v>0</v>
      </c>
      <c r="E49" s="88" t="s">
        <v>0</v>
      </c>
    </row>
    <row r="50" spans="1:5" ht="21">
      <c r="A50" s="401" t="s">
        <v>1023</v>
      </c>
      <c r="B50" s="417"/>
      <c r="C50" s="398"/>
      <c r="D50" s="166">
        <v>0</v>
      </c>
      <c r="E50" s="41" t="s">
        <v>0</v>
      </c>
    </row>
    <row r="51" spans="1:5" ht="21">
      <c r="A51" s="404" t="s">
        <v>1171</v>
      </c>
      <c r="B51" s="418"/>
      <c r="C51" s="419"/>
      <c r="D51" s="167">
        <v>0</v>
      </c>
      <c r="E51" s="41"/>
    </row>
    <row r="53" ht="21">
      <c r="A53" s="8" t="s">
        <v>1172</v>
      </c>
    </row>
    <row r="54" ht="21">
      <c r="A54" s="1" t="s">
        <v>1173</v>
      </c>
    </row>
    <row r="55" ht="21">
      <c r="A55" s="8" t="s">
        <v>1174</v>
      </c>
    </row>
    <row r="56" ht="21">
      <c r="A56" s="8"/>
    </row>
    <row r="57" ht="21">
      <c r="A57" s="8" t="s">
        <v>1175</v>
      </c>
    </row>
    <row r="59" ht="21">
      <c r="A59" s="8" t="s">
        <v>1176</v>
      </c>
    </row>
    <row r="60" ht="21">
      <c r="A60" s="8" t="s">
        <v>1177</v>
      </c>
    </row>
    <row r="61" ht="21">
      <c r="A61" s="8" t="s">
        <v>1178</v>
      </c>
    </row>
    <row r="63" ht="21">
      <c r="A63" s="2" t="s">
        <v>1179</v>
      </c>
    </row>
    <row r="64" ht="21">
      <c r="A64" s="2"/>
    </row>
    <row r="65" ht="21">
      <c r="A65" s="8" t="s">
        <v>1180</v>
      </c>
    </row>
    <row r="66" ht="21">
      <c r="A66" s="8" t="s">
        <v>1181</v>
      </c>
    </row>
    <row r="67" ht="21">
      <c r="A67" s="8" t="s">
        <v>1182</v>
      </c>
    </row>
    <row r="68" ht="21">
      <c r="A68" s="1" t="s">
        <v>1183</v>
      </c>
    </row>
  </sheetData>
  <sheetProtection/>
  <mergeCells count="47">
    <mergeCell ref="A3:E3"/>
    <mergeCell ref="A4:E4"/>
    <mergeCell ref="A5:E5"/>
    <mergeCell ref="A16:B17"/>
    <mergeCell ref="C16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48:C48"/>
    <mergeCell ref="A49:C49"/>
    <mergeCell ref="A50:C50"/>
    <mergeCell ref="A51:C51"/>
    <mergeCell ref="A34:B34"/>
    <mergeCell ref="C34:D34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52">
      <selection activeCell="C9" sqref="C9"/>
    </sheetView>
  </sheetViews>
  <sheetFormatPr defaultColWidth="9.140625" defaultRowHeight="12.75"/>
  <cols>
    <col min="1" max="1" width="48.8515625" style="1" customWidth="1"/>
    <col min="2" max="5" width="15.7109375" style="1" customWidth="1"/>
    <col min="6" max="6" width="8.421875" style="1" customWidth="1"/>
    <col min="7" max="7" width="4.28125" style="1" customWidth="1"/>
    <col min="8" max="8" width="15.7109375" style="1" customWidth="1"/>
    <col min="9" max="9" width="9.140625" style="1" customWidth="1"/>
    <col min="10" max="10" width="16.57421875" style="1" customWidth="1"/>
    <col min="11" max="11" width="11.7109375" style="1" customWidth="1"/>
    <col min="12" max="12" width="16.140625" style="1" customWidth="1"/>
    <col min="13" max="16384" width="9.140625" style="1" customWidth="1"/>
  </cols>
  <sheetData>
    <row r="2" spans="1:8" ht="23.25">
      <c r="A2" s="388" t="s">
        <v>1184</v>
      </c>
      <c r="B2" s="376"/>
      <c r="C2" s="376"/>
      <c r="D2" s="376"/>
      <c r="E2" s="376"/>
      <c r="F2" s="378"/>
      <c r="G2" s="378"/>
      <c r="H2" s="378"/>
    </row>
    <row r="3" spans="1:8" ht="21">
      <c r="A3" s="383" t="s">
        <v>313</v>
      </c>
      <c r="B3" s="370"/>
      <c r="C3" s="370"/>
      <c r="D3" s="370"/>
      <c r="E3" s="370"/>
      <c r="F3" s="378"/>
      <c r="G3" s="378"/>
      <c r="H3" s="378"/>
    </row>
    <row r="4" spans="1:8" ht="21">
      <c r="A4" s="383" t="s">
        <v>1</v>
      </c>
      <c r="B4" s="426"/>
      <c r="C4" s="426"/>
      <c r="D4" s="426"/>
      <c r="E4" s="426"/>
      <c r="F4" s="378"/>
      <c r="G4" s="378"/>
      <c r="H4" s="378"/>
    </row>
    <row r="5" spans="1:2" ht="21">
      <c r="A5" s="2"/>
      <c r="B5" s="2"/>
    </row>
    <row r="6" spans="1:8" ht="23.25" customHeight="1">
      <c r="A6" s="386" t="s">
        <v>946</v>
      </c>
      <c r="B6" s="427" t="s">
        <v>1185</v>
      </c>
      <c r="C6" s="428"/>
      <c r="D6" s="428"/>
      <c r="E6" s="427" t="s">
        <v>948</v>
      </c>
      <c r="F6" s="428"/>
      <c r="G6" s="428"/>
      <c r="H6" s="429"/>
    </row>
    <row r="7" spans="1:8" ht="23.25" customHeight="1">
      <c r="A7" s="387"/>
      <c r="B7" s="125" t="s">
        <v>1186</v>
      </c>
      <c r="C7" s="168" t="s">
        <v>1187</v>
      </c>
      <c r="D7" s="168" t="s">
        <v>950</v>
      </c>
      <c r="E7" s="168" t="s">
        <v>951</v>
      </c>
      <c r="F7" s="168" t="s">
        <v>1188</v>
      </c>
      <c r="G7" s="168" t="s">
        <v>1189</v>
      </c>
      <c r="H7" s="168" t="s">
        <v>952</v>
      </c>
    </row>
    <row r="8" spans="1:12" ht="23.25" customHeight="1">
      <c r="A8" s="38" t="s">
        <v>1190</v>
      </c>
      <c r="B8" s="39" t="s">
        <v>0</v>
      </c>
      <c r="C8" s="39" t="s">
        <v>0</v>
      </c>
      <c r="D8" s="39" t="s">
        <v>0</v>
      </c>
      <c r="E8" s="39" t="s">
        <v>0</v>
      </c>
      <c r="F8" s="39"/>
      <c r="G8" s="39"/>
      <c r="H8" s="39" t="s">
        <v>0</v>
      </c>
      <c r="J8" s="3"/>
      <c r="K8" s="3"/>
      <c r="L8" s="4"/>
    </row>
    <row r="9" spans="1:8" ht="23.25" customHeight="1">
      <c r="A9" s="38" t="s">
        <v>955</v>
      </c>
      <c r="B9" s="39" t="s">
        <v>0</v>
      </c>
      <c r="C9" s="39" t="s">
        <v>0</v>
      </c>
      <c r="D9" s="39" t="s">
        <v>0</v>
      </c>
      <c r="E9" s="39" t="s">
        <v>0</v>
      </c>
      <c r="F9" s="39"/>
      <c r="G9" s="39"/>
      <c r="H9" s="39" t="s">
        <v>0</v>
      </c>
    </row>
    <row r="10" spans="1:8" ht="23.25" customHeight="1">
      <c r="A10" s="42" t="s">
        <v>1191</v>
      </c>
      <c r="B10" s="43">
        <v>36237</v>
      </c>
      <c r="C10" s="43">
        <v>41693</v>
      </c>
      <c r="D10" s="43">
        <v>42079</v>
      </c>
      <c r="E10" s="43">
        <v>43000</v>
      </c>
      <c r="F10" s="169">
        <f>SUM(H10-E10)*100/E10</f>
        <v>9.30232558139535</v>
      </c>
      <c r="G10" s="170" t="s">
        <v>1189</v>
      </c>
      <c r="H10" s="43">
        <v>47000</v>
      </c>
    </row>
    <row r="11" spans="1:8" ht="23.25" customHeight="1">
      <c r="A11" s="42" t="s">
        <v>1192</v>
      </c>
      <c r="B11" s="43">
        <v>83911</v>
      </c>
      <c r="C11" s="43">
        <v>85634.91</v>
      </c>
      <c r="D11" s="43">
        <v>83933.23</v>
      </c>
      <c r="E11" s="43">
        <v>85000</v>
      </c>
      <c r="F11" s="169">
        <f>SUM(H11-E11)*100/E11</f>
        <v>0</v>
      </c>
      <c r="G11" s="170" t="s">
        <v>1189</v>
      </c>
      <c r="H11" s="43">
        <v>85000</v>
      </c>
    </row>
    <row r="12" spans="1:8" ht="23.25" customHeight="1">
      <c r="A12" s="44" t="s">
        <v>1193</v>
      </c>
      <c r="B12" s="45">
        <v>7988</v>
      </c>
      <c r="C12" s="45">
        <v>6836</v>
      </c>
      <c r="D12" s="45">
        <v>6836</v>
      </c>
      <c r="E12" s="45">
        <v>8000</v>
      </c>
      <c r="F12" s="169">
        <f>SUM(H12-E12)*100/E12</f>
        <v>0</v>
      </c>
      <c r="G12" s="170" t="s">
        <v>1189</v>
      </c>
      <c r="H12" s="45">
        <v>8000</v>
      </c>
    </row>
    <row r="13" spans="1:8" ht="23.25" customHeight="1">
      <c r="A13" s="44" t="s">
        <v>1194</v>
      </c>
      <c r="B13" s="45">
        <v>0</v>
      </c>
      <c r="C13" s="45">
        <v>984</v>
      </c>
      <c r="D13" s="45">
        <v>240</v>
      </c>
      <c r="E13" s="45">
        <v>500</v>
      </c>
      <c r="F13" s="169">
        <f>SUM(H13-E13)*100/E13</f>
        <v>-100</v>
      </c>
      <c r="G13" s="170" t="s">
        <v>1189</v>
      </c>
      <c r="H13" s="45">
        <v>0</v>
      </c>
    </row>
    <row r="14" spans="1:8" ht="23.25" customHeight="1">
      <c r="A14" s="69" t="s">
        <v>1195</v>
      </c>
      <c r="B14" s="70">
        <f>SUM(B10:B13)</f>
        <v>128136</v>
      </c>
      <c r="C14" s="70">
        <f>SUM(C10:C13)</f>
        <v>135147.91</v>
      </c>
      <c r="D14" s="70">
        <f>SUM(D10:D13)</f>
        <v>133088.22999999998</v>
      </c>
      <c r="E14" s="70">
        <f>SUM(E10:E13)</f>
        <v>136500</v>
      </c>
      <c r="F14" s="171">
        <f>SUM(H14-E14)*100/E14</f>
        <v>2.5641025641025643</v>
      </c>
      <c r="G14" s="168" t="s">
        <v>1189</v>
      </c>
      <c r="H14" s="70">
        <f>SUM(H10:H13)</f>
        <v>140000</v>
      </c>
    </row>
    <row r="15" spans="1:12" ht="23.25" customHeight="1">
      <c r="A15" s="38" t="s">
        <v>1196</v>
      </c>
      <c r="B15" s="70" t="s">
        <v>0</v>
      </c>
      <c r="C15" s="70" t="s">
        <v>0</v>
      </c>
      <c r="D15" s="70" t="s">
        <v>0</v>
      </c>
      <c r="E15" s="70" t="s">
        <v>0</v>
      </c>
      <c r="F15" s="70"/>
      <c r="G15" s="70"/>
      <c r="H15" s="70" t="s">
        <v>0</v>
      </c>
      <c r="J15" s="3"/>
      <c r="K15" s="3"/>
      <c r="L15" s="3"/>
    </row>
    <row r="16" spans="1:12" ht="23.25" customHeight="1">
      <c r="A16" s="55" t="s">
        <v>1197</v>
      </c>
      <c r="B16" s="43">
        <v>0</v>
      </c>
      <c r="C16" s="43">
        <v>1978.8</v>
      </c>
      <c r="D16" s="56">
        <v>1463</v>
      </c>
      <c r="E16" s="43">
        <v>2000</v>
      </c>
      <c r="F16" s="169">
        <f aca="true" t="shared" si="0" ref="F16:F22">SUM(H16-E16)*100/E16</f>
        <v>-20</v>
      </c>
      <c r="G16" s="170" t="s">
        <v>1189</v>
      </c>
      <c r="H16" s="43">
        <v>1600</v>
      </c>
      <c r="J16" s="3"/>
      <c r="K16" s="3"/>
      <c r="L16" s="3"/>
    </row>
    <row r="17" spans="1:11" ht="23.25" customHeight="1">
      <c r="A17" s="55" t="s">
        <v>1198</v>
      </c>
      <c r="B17" s="56">
        <v>2488</v>
      </c>
      <c r="C17" s="56">
        <v>3653</v>
      </c>
      <c r="D17" s="56">
        <v>2409</v>
      </c>
      <c r="E17" s="56">
        <v>3000</v>
      </c>
      <c r="F17" s="169">
        <f t="shared" si="0"/>
        <v>-16.666666666666668</v>
      </c>
      <c r="G17" s="170" t="s">
        <v>1189</v>
      </c>
      <c r="H17" s="56">
        <v>2500</v>
      </c>
      <c r="J17" s="58"/>
      <c r="K17" s="58"/>
    </row>
    <row r="18" spans="1:11" ht="23.25" customHeight="1">
      <c r="A18" s="59" t="s">
        <v>1199</v>
      </c>
      <c r="B18" s="172">
        <v>3000</v>
      </c>
      <c r="C18" s="43">
        <v>1500</v>
      </c>
      <c r="D18" s="60">
        <v>3000</v>
      </c>
      <c r="E18" s="43">
        <v>3000</v>
      </c>
      <c r="F18" s="169">
        <f t="shared" si="0"/>
        <v>0</v>
      </c>
      <c r="G18" s="173" t="s">
        <v>1189</v>
      </c>
      <c r="H18" s="43">
        <v>3000</v>
      </c>
      <c r="J18" s="58"/>
      <c r="K18" s="58"/>
    </row>
    <row r="19" spans="1:11" ht="23.25" customHeight="1">
      <c r="A19" s="44" t="s">
        <v>1200</v>
      </c>
      <c r="B19" s="45">
        <v>640</v>
      </c>
      <c r="C19" s="45">
        <v>350</v>
      </c>
      <c r="D19" s="45">
        <v>250</v>
      </c>
      <c r="E19" s="45">
        <v>500</v>
      </c>
      <c r="F19" s="169">
        <f t="shared" si="0"/>
        <v>0</v>
      </c>
      <c r="G19" s="170" t="s">
        <v>1189</v>
      </c>
      <c r="H19" s="45">
        <v>500</v>
      </c>
      <c r="J19" s="58"/>
      <c r="K19" s="58"/>
    </row>
    <row r="20" spans="1:11" ht="23.25" customHeight="1">
      <c r="A20" s="42" t="s">
        <v>1201</v>
      </c>
      <c r="B20" s="43">
        <v>1200</v>
      </c>
      <c r="C20" s="43">
        <v>0</v>
      </c>
      <c r="D20" s="45">
        <v>400</v>
      </c>
      <c r="E20" s="43">
        <v>500</v>
      </c>
      <c r="F20" s="169">
        <f t="shared" si="0"/>
        <v>-20</v>
      </c>
      <c r="G20" s="170" t="s">
        <v>1189</v>
      </c>
      <c r="H20" s="43">
        <v>400</v>
      </c>
      <c r="J20" s="58"/>
      <c r="K20" s="58"/>
    </row>
    <row r="21" spans="1:11" ht="23.25" customHeight="1">
      <c r="A21" s="55" t="s">
        <v>1202</v>
      </c>
      <c r="B21" s="62">
        <v>115755</v>
      </c>
      <c r="C21" s="62">
        <v>9992</v>
      </c>
      <c r="D21" s="43">
        <v>300</v>
      </c>
      <c r="E21" s="62">
        <v>20000</v>
      </c>
      <c r="F21" s="169">
        <f t="shared" si="0"/>
        <v>-95</v>
      </c>
      <c r="G21" s="170" t="s">
        <v>1189</v>
      </c>
      <c r="H21" s="62">
        <v>1000</v>
      </c>
      <c r="J21" s="58"/>
      <c r="K21" s="58"/>
    </row>
    <row r="22" spans="1:11" ht="23.25" customHeight="1">
      <c r="A22" s="59" t="s">
        <v>1203</v>
      </c>
      <c r="B22" s="60">
        <v>1080</v>
      </c>
      <c r="C22" s="45">
        <v>1300</v>
      </c>
      <c r="D22" s="62">
        <v>1100</v>
      </c>
      <c r="E22" s="174">
        <v>2000</v>
      </c>
      <c r="F22" s="169">
        <f t="shared" si="0"/>
        <v>-25</v>
      </c>
      <c r="G22" s="175" t="s">
        <v>1189</v>
      </c>
      <c r="H22" s="174">
        <v>1500</v>
      </c>
      <c r="J22" s="58"/>
      <c r="K22" s="58"/>
    </row>
    <row r="23" spans="1:11" ht="23.25" customHeight="1">
      <c r="A23" s="66" t="s">
        <v>1204</v>
      </c>
      <c r="B23" s="107"/>
      <c r="C23" s="56" t="s">
        <v>0</v>
      </c>
      <c r="D23" s="56" t="s">
        <v>0</v>
      </c>
      <c r="E23" s="176"/>
      <c r="F23" s="107"/>
      <c r="G23" s="56"/>
      <c r="H23" s="176"/>
      <c r="J23" s="58"/>
      <c r="K23" s="58"/>
    </row>
    <row r="24" spans="1:11" ht="23.25" customHeight="1">
      <c r="A24" s="59" t="s">
        <v>1205</v>
      </c>
      <c r="B24" s="60">
        <v>500</v>
      </c>
      <c r="C24" s="45">
        <v>500</v>
      </c>
      <c r="D24" s="45">
        <v>500</v>
      </c>
      <c r="E24" s="174">
        <v>500</v>
      </c>
      <c r="F24" s="169">
        <f>SUM(H24-E24)*100/E24</f>
        <v>0</v>
      </c>
      <c r="G24" s="175" t="s">
        <v>1189</v>
      </c>
      <c r="H24" s="174">
        <v>500</v>
      </c>
      <c r="J24" s="58"/>
      <c r="K24" s="58"/>
    </row>
    <row r="25" spans="1:11" ht="23.25" customHeight="1">
      <c r="A25" s="66" t="s">
        <v>1206</v>
      </c>
      <c r="B25" s="107"/>
      <c r="C25" s="56"/>
      <c r="D25" s="56"/>
      <c r="E25" s="176"/>
      <c r="F25" s="107"/>
      <c r="G25" s="56"/>
      <c r="H25" s="176"/>
      <c r="J25" s="58"/>
      <c r="K25" s="58"/>
    </row>
    <row r="26" spans="1:11" ht="23.25" customHeight="1">
      <c r="A26" s="59" t="s">
        <v>1207</v>
      </c>
      <c r="B26" s="45">
        <v>500</v>
      </c>
      <c r="C26" s="45">
        <v>0</v>
      </c>
      <c r="D26" s="45">
        <v>1000</v>
      </c>
      <c r="E26" s="45">
        <v>500</v>
      </c>
      <c r="F26" s="169">
        <f>SUM(H26-E26)*100/E26</f>
        <v>0</v>
      </c>
      <c r="G26" s="177" t="s">
        <v>1189</v>
      </c>
      <c r="H26" s="45">
        <v>500</v>
      </c>
      <c r="J26" s="58"/>
      <c r="K26" s="58"/>
    </row>
    <row r="27" spans="1:11" ht="23.25" customHeight="1">
      <c r="A27" s="68" t="s">
        <v>1208</v>
      </c>
      <c r="B27" s="43">
        <v>1060</v>
      </c>
      <c r="C27" s="43">
        <v>1280</v>
      </c>
      <c r="D27" s="43">
        <v>880</v>
      </c>
      <c r="E27" s="43">
        <v>1000</v>
      </c>
      <c r="F27" s="169">
        <f>SUM(H27-E27)*100/E27</f>
        <v>0</v>
      </c>
      <c r="G27" s="170" t="s">
        <v>1189</v>
      </c>
      <c r="H27" s="43">
        <v>1000</v>
      </c>
      <c r="J27" s="58"/>
      <c r="K27" s="58"/>
    </row>
    <row r="28" spans="1:11" ht="23.25" customHeight="1">
      <c r="A28" s="68" t="s">
        <v>1209</v>
      </c>
      <c r="B28" s="43">
        <v>0</v>
      </c>
      <c r="C28" s="43">
        <v>10</v>
      </c>
      <c r="D28" s="43">
        <v>230</v>
      </c>
      <c r="E28" s="43">
        <v>500</v>
      </c>
      <c r="F28" s="169">
        <f>SUM(H28-E28)*100/E28</f>
        <v>0</v>
      </c>
      <c r="G28" s="170" t="s">
        <v>1189</v>
      </c>
      <c r="H28" s="43">
        <v>500</v>
      </c>
      <c r="J28" s="58"/>
      <c r="K28" s="58"/>
    </row>
    <row r="29" spans="1:11" ht="23.25" customHeight="1">
      <c r="A29" s="69" t="s">
        <v>978</v>
      </c>
      <c r="B29" s="70">
        <f>SUM(B16:B28)</f>
        <v>126223</v>
      </c>
      <c r="C29" s="70">
        <f>SUM(C16:C28)</f>
        <v>20563.8</v>
      </c>
      <c r="D29" s="70">
        <f>SUM(D16:D28)</f>
        <v>11532</v>
      </c>
      <c r="E29" s="70">
        <f>SUM(E16:E28)</f>
        <v>33500</v>
      </c>
      <c r="F29" s="171">
        <f>SUM(H29-E29)*100/E29</f>
        <v>-61.19402985074627</v>
      </c>
      <c r="G29" s="168" t="s">
        <v>1189</v>
      </c>
      <c r="H29" s="70">
        <f>SUM(H16:H28)</f>
        <v>13000</v>
      </c>
      <c r="J29" s="58"/>
      <c r="K29" s="58"/>
    </row>
    <row r="30" spans="1:11" ht="23.25" customHeight="1">
      <c r="A30" s="76" t="s">
        <v>1210</v>
      </c>
      <c r="B30" s="77" t="s">
        <v>0</v>
      </c>
      <c r="C30" s="77" t="s">
        <v>0</v>
      </c>
      <c r="D30" s="77" t="s">
        <v>0</v>
      </c>
      <c r="E30" s="77" t="s">
        <v>0</v>
      </c>
      <c r="F30" s="77"/>
      <c r="G30" s="77"/>
      <c r="H30" s="77" t="s">
        <v>0</v>
      </c>
      <c r="J30" s="58"/>
      <c r="K30" s="58"/>
    </row>
    <row r="31" spans="1:11" ht="23.25" customHeight="1">
      <c r="A31" s="68" t="s">
        <v>1211</v>
      </c>
      <c r="B31" s="79">
        <v>178817</v>
      </c>
      <c r="C31" s="79">
        <v>225677.31</v>
      </c>
      <c r="D31" s="79">
        <v>286494.09</v>
      </c>
      <c r="E31" s="79">
        <v>220000</v>
      </c>
      <c r="F31" s="169">
        <f>SUM(H31-E31)*100/E31</f>
        <v>36.36363636363637</v>
      </c>
      <c r="G31" s="170" t="s">
        <v>1189</v>
      </c>
      <c r="H31" s="79">
        <v>300000</v>
      </c>
      <c r="J31" s="58"/>
      <c r="K31" s="58"/>
    </row>
    <row r="32" spans="1:11" ht="23.25" customHeight="1">
      <c r="A32" s="68" t="s">
        <v>1212</v>
      </c>
      <c r="B32" s="79">
        <v>12000</v>
      </c>
      <c r="C32" s="79">
        <v>45000</v>
      </c>
      <c r="D32" s="79">
        <v>130000</v>
      </c>
      <c r="E32" s="79">
        <v>30000</v>
      </c>
      <c r="F32" s="169">
        <f>SUM(H32-E32)*100/E32</f>
        <v>20</v>
      </c>
      <c r="G32" s="170" t="s">
        <v>1189</v>
      </c>
      <c r="H32" s="79">
        <v>36000</v>
      </c>
      <c r="J32" s="58"/>
      <c r="K32" s="58"/>
    </row>
    <row r="33" spans="1:11" ht="23.25" customHeight="1">
      <c r="A33" s="80" t="s">
        <v>982</v>
      </c>
      <c r="B33" s="77">
        <f>SUM(B31:B32)</f>
        <v>190817</v>
      </c>
      <c r="C33" s="77">
        <f>SUM(C31:C32)</f>
        <v>270677.31</v>
      </c>
      <c r="D33" s="77">
        <f>SUM(D31:D32)</f>
        <v>416494.09</v>
      </c>
      <c r="E33" s="77">
        <f>SUM(E31:E32)</f>
        <v>250000</v>
      </c>
      <c r="F33" s="171">
        <f>SUM(H33-E33)*100/E33</f>
        <v>34.4</v>
      </c>
      <c r="G33" s="168" t="s">
        <v>1189</v>
      </c>
      <c r="H33" s="77">
        <f>SUM(H31:H32)</f>
        <v>336000</v>
      </c>
      <c r="J33" s="58"/>
      <c r="K33" s="58"/>
    </row>
    <row r="34" spans="1:11" ht="23.25" customHeight="1">
      <c r="A34" s="76" t="s">
        <v>1213</v>
      </c>
      <c r="B34" s="178" t="s">
        <v>0</v>
      </c>
      <c r="C34" s="178" t="s">
        <v>0</v>
      </c>
      <c r="D34" s="178" t="s">
        <v>0</v>
      </c>
      <c r="E34" s="178" t="s">
        <v>0</v>
      </c>
      <c r="F34" s="77" t="s">
        <v>0</v>
      </c>
      <c r="G34" s="170" t="s">
        <v>0</v>
      </c>
      <c r="H34" s="178" t="s">
        <v>0</v>
      </c>
      <c r="J34" s="58"/>
      <c r="K34" s="58"/>
    </row>
    <row r="35" spans="1:11" ht="23.25" customHeight="1">
      <c r="A35" s="80" t="s">
        <v>984</v>
      </c>
      <c r="B35" s="178">
        <v>0</v>
      </c>
      <c r="C35" s="178">
        <v>0</v>
      </c>
      <c r="D35" s="178">
        <v>0</v>
      </c>
      <c r="E35" s="178">
        <v>0</v>
      </c>
      <c r="F35" s="77">
        <v>0</v>
      </c>
      <c r="G35" s="170" t="s">
        <v>1189</v>
      </c>
      <c r="H35" s="178">
        <v>0</v>
      </c>
      <c r="J35" s="58"/>
      <c r="K35" s="58"/>
    </row>
    <row r="36" spans="1:11" ht="23.25" customHeight="1">
      <c r="A36" s="76" t="s">
        <v>1214</v>
      </c>
      <c r="B36" s="70" t="s">
        <v>0</v>
      </c>
      <c r="C36" s="70" t="s">
        <v>0</v>
      </c>
      <c r="D36" s="70" t="s">
        <v>0</v>
      </c>
      <c r="E36" s="70" t="s">
        <v>0</v>
      </c>
      <c r="F36" s="70"/>
      <c r="G36" s="70"/>
      <c r="H36" s="70" t="s">
        <v>0</v>
      </c>
      <c r="J36" s="58"/>
      <c r="K36" s="58"/>
    </row>
    <row r="37" spans="1:11" ht="23.25" customHeight="1">
      <c r="A37" s="68" t="s">
        <v>1215</v>
      </c>
      <c r="B37" s="89">
        <v>23400</v>
      </c>
      <c r="C37" s="89">
        <v>75900</v>
      </c>
      <c r="D37" s="89">
        <v>29400</v>
      </c>
      <c r="E37" s="89">
        <v>40000</v>
      </c>
      <c r="F37" s="169">
        <f>SUM(H37-E37)*100/E37</f>
        <v>0</v>
      </c>
      <c r="G37" s="173" t="s">
        <v>1189</v>
      </c>
      <c r="H37" s="89">
        <v>40000</v>
      </c>
      <c r="J37" s="58"/>
      <c r="K37" s="58"/>
    </row>
    <row r="38" spans="1:11" ht="23.25" customHeight="1">
      <c r="A38" s="68" t="s">
        <v>1216</v>
      </c>
      <c r="B38" s="79">
        <v>40668</v>
      </c>
      <c r="C38" s="79">
        <v>11238</v>
      </c>
      <c r="D38" s="79">
        <v>12499.4</v>
      </c>
      <c r="E38" s="179">
        <v>220000</v>
      </c>
      <c r="F38" s="180">
        <f>SUM(H38-E38)*100/E38</f>
        <v>-94.54545454545455</v>
      </c>
      <c r="G38" s="181" t="s">
        <v>1189</v>
      </c>
      <c r="H38" s="179">
        <v>12000</v>
      </c>
      <c r="J38" s="58"/>
      <c r="K38" s="58"/>
    </row>
    <row r="39" spans="1:11" ht="23.25" customHeight="1">
      <c r="A39" s="182" t="s">
        <v>988</v>
      </c>
      <c r="B39" s="39">
        <f>SUM(B37:B38)</f>
        <v>64068</v>
      </c>
      <c r="C39" s="39">
        <f>SUM(C37:C38)</f>
        <v>87138</v>
      </c>
      <c r="D39" s="39">
        <f>SUM(D37:D38)</f>
        <v>41899.4</v>
      </c>
      <c r="E39" s="39">
        <f>SUM(E37:E38)</f>
        <v>260000</v>
      </c>
      <c r="F39" s="183">
        <f>SUM(H39-E39)*100/E39</f>
        <v>-80</v>
      </c>
      <c r="G39" s="148" t="s">
        <v>1189</v>
      </c>
      <c r="H39" s="39">
        <f>SUM(H37:H38)</f>
        <v>52000</v>
      </c>
      <c r="J39" s="58"/>
      <c r="K39" s="58"/>
    </row>
    <row r="40" spans="1:11" ht="23.25" customHeight="1">
      <c r="A40" s="76" t="s">
        <v>1217</v>
      </c>
      <c r="B40" s="178" t="s">
        <v>0</v>
      </c>
      <c r="C40" s="178" t="s">
        <v>0</v>
      </c>
      <c r="D40" s="178" t="s">
        <v>0</v>
      </c>
      <c r="E40" s="178" t="s">
        <v>0</v>
      </c>
      <c r="F40" s="77" t="s">
        <v>0</v>
      </c>
      <c r="G40" s="77"/>
      <c r="H40" s="178" t="s">
        <v>0</v>
      </c>
      <c r="J40" s="58"/>
      <c r="K40" s="58"/>
    </row>
    <row r="41" spans="1:11" ht="23.25" customHeight="1">
      <c r="A41" s="80" t="s">
        <v>990</v>
      </c>
      <c r="B41" s="178">
        <v>0</v>
      </c>
      <c r="C41" s="178">
        <v>0</v>
      </c>
      <c r="D41" s="178">
        <v>0</v>
      </c>
      <c r="E41" s="178">
        <v>0</v>
      </c>
      <c r="F41" s="77">
        <v>0</v>
      </c>
      <c r="G41" s="170" t="s">
        <v>1189</v>
      </c>
      <c r="H41" s="178">
        <v>0</v>
      </c>
      <c r="J41" s="58"/>
      <c r="K41" s="58"/>
    </row>
    <row r="42" spans="1:11" ht="23.25" customHeight="1">
      <c r="A42" s="94" t="s">
        <v>991</v>
      </c>
      <c r="B42" s="184">
        <f>SUM(B14+B29+B33+B35+B39+B41)</f>
        <v>509244</v>
      </c>
      <c r="C42" s="184">
        <f>SUM(C14+C29+C33+C35+C39+C41)</f>
        <v>513527.02</v>
      </c>
      <c r="D42" s="184">
        <f>SUM(D14+D29+D33+D35+D39+D41)</f>
        <v>603013.7200000001</v>
      </c>
      <c r="E42" s="184">
        <f>SUM(E14+E29+E33+E35+E39+E41)</f>
        <v>680000</v>
      </c>
      <c r="F42" s="185">
        <f>SUM(H42-E42)*100/E42</f>
        <v>-20.441176470588236</v>
      </c>
      <c r="G42" s="168" t="s">
        <v>1189</v>
      </c>
      <c r="H42" s="184">
        <f>SUM(H14+H29+H33+H35+H39+H41)</f>
        <v>541000</v>
      </c>
      <c r="J42" s="58"/>
      <c r="K42" s="58"/>
    </row>
    <row r="43" spans="1:11" ht="23.25" customHeight="1">
      <c r="A43" s="186"/>
      <c r="B43" s="187"/>
      <c r="C43" s="187"/>
      <c r="D43" s="187"/>
      <c r="E43" s="187"/>
      <c r="F43" s="188"/>
      <c r="G43" s="135"/>
      <c r="H43" s="187"/>
      <c r="J43" s="58"/>
      <c r="K43" s="58"/>
    </row>
    <row r="44" spans="1:12" ht="23.25" customHeight="1">
      <c r="A44" s="38" t="s">
        <v>1218</v>
      </c>
      <c r="B44" s="77" t="s">
        <v>0</v>
      </c>
      <c r="C44" s="77" t="s">
        <v>0</v>
      </c>
      <c r="D44" s="77" t="s">
        <v>0</v>
      </c>
      <c r="E44" s="77" t="s">
        <v>0</v>
      </c>
      <c r="F44" s="77"/>
      <c r="G44" s="77"/>
      <c r="H44" s="77" t="s">
        <v>0</v>
      </c>
      <c r="J44" s="3"/>
      <c r="K44" s="3"/>
      <c r="L44" s="4"/>
    </row>
    <row r="45" spans="1:12" ht="23.25" customHeight="1">
      <c r="A45" s="52" t="s">
        <v>993</v>
      </c>
      <c r="B45" s="77" t="s">
        <v>0</v>
      </c>
      <c r="C45" s="77" t="s">
        <v>0</v>
      </c>
      <c r="D45" s="77" t="s">
        <v>0</v>
      </c>
      <c r="E45" s="77" t="s">
        <v>0</v>
      </c>
      <c r="F45" s="77"/>
      <c r="G45" s="77"/>
      <c r="H45" s="77" t="s">
        <v>0</v>
      </c>
      <c r="J45" s="58"/>
      <c r="K45" s="58"/>
      <c r="L45" s="32"/>
    </row>
    <row r="46" spans="1:12" ht="23.25" customHeight="1">
      <c r="A46" s="42" t="s">
        <v>1219</v>
      </c>
      <c r="B46" s="43">
        <v>0</v>
      </c>
      <c r="C46" s="43">
        <v>0</v>
      </c>
      <c r="D46" s="79">
        <v>137631.21</v>
      </c>
      <c r="E46" s="45">
        <v>0</v>
      </c>
      <c r="F46" s="169">
        <v>100</v>
      </c>
      <c r="G46" s="170" t="s">
        <v>1189</v>
      </c>
      <c r="H46" s="45">
        <v>150000</v>
      </c>
      <c r="J46" s="58"/>
      <c r="K46" s="58"/>
      <c r="L46" s="32"/>
    </row>
    <row r="47" spans="1:11" ht="23.25" customHeight="1">
      <c r="A47" s="42" t="s">
        <v>1220</v>
      </c>
      <c r="B47" s="43">
        <v>5203466</v>
      </c>
      <c r="C47" s="43">
        <v>8862297.22</v>
      </c>
      <c r="D47" s="43">
        <v>7922917.28</v>
      </c>
      <c r="E47" s="43">
        <v>7600000</v>
      </c>
      <c r="F47" s="169">
        <f>SUM(H47-E47)*100/E47</f>
        <v>5.2631578947368425</v>
      </c>
      <c r="G47" s="170" t="s">
        <v>1189</v>
      </c>
      <c r="H47" s="43">
        <v>8000000</v>
      </c>
      <c r="J47" s="58"/>
      <c r="K47" s="58"/>
    </row>
    <row r="48" spans="1:11" ht="23.25" customHeight="1">
      <c r="A48" s="42" t="s">
        <v>1221</v>
      </c>
      <c r="B48" s="43">
        <v>2653513</v>
      </c>
      <c r="C48" s="43">
        <v>3001642.71</v>
      </c>
      <c r="D48" s="43">
        <v>2662234.56</v>
      </c>
      <c r="E48" s="43">
        <v>2600000</v>
      </c>
      <c r="F48" s="169">
        <f>SUM(H48-E48)*100/E48</f>
        <v>3.8461538461538463</v>
      </c>
      <c r="G48" s="170" t="s">
        <v>1189</v>
      </c>
      <c r="H48" s="43">
        <v>2700000</v>
      </c>
      <c r="J48" s="58"/>
      <c r="K48" s="58"/>
    </row>
    <row r="49" spans="1:11" ht="23.25" customHeight="1">
      <c r="A49" s="42" t="s">
        <v>1222</v>
      </c>
      <c r="B49" s="43">
        <v>140485</v>
      </c>
      <c r="C49" s="43">
        <v>160739.85</v>
      </c>
      <c r="D49" s="43">
        <v>190297.03</v>
      </c>
      <c r="E49" s="43">
        <v>150000</v>
      </c>
      <c r="F49" s="189">
        <f aca="true" t="shared" si="1" ref="F49:F54">SUM(H49-E49)*100/E49</f>
        <v>33.333333333333336</v>
      </c>
      <c r="G49" s="170" t="s">
        <v>1189</v>
      </c>
      <c r="H49" s="43">
        <v>200000</v>
      </c>
      <c r="J49" s="58"/>
      <c r="K49" s="58"/>
    </row>
    <row r="50" spans="1:11" ht="23.25" customHeight="1">
      <c r="A50" s="42" t="s">
        <v>1223</v>
      </c>
      <c r="B50" s="43">
        <v>1177030</v>
      </c>
      <c r="C50" s="43">
        <v>1216238.62</v>
      </c>
      <c r="D50" s="43">
        <v>1341212.13</v>
      </c>
      <c r="E50" s="43">
        <v>1200000</v>
      </c>
      <c r="F50" s="169">
        <f>SUM(H50-E50)*100/E50</f>
        <v>16.666666666666668</v>
      </c>
      <c r="G50" s="170" t="s">
        <v>1189</v>
      </c>
      <c r="H50" s="43">
        <v>1400000</v>
      </c>
      <c r="J50" s="58"/>
      <c r="K50" s="58"/>
    </row>
    <row r="51" spans="1:11" ht="23.25" customHeight="1">
      <c r="A51" s="42" t="s">
        <v>1224</v>
      </c>
      <c r="B51" s="43">
        <v>2115342</v>
      </c>
      <c r="C51" s="43">
        <v>2659011.65</v>
      </c>
      <c r="D51" s="43">
        <v>1824314.3</v>
      </c>
      <c r="E51" s="43">
        <v>2310000</v>
      </c>
      <c r="F51" s="190">
        <f t="shared" si="1"/>
        <v>-17.748917748917748</v>
      </c>
      <c r="G51" s="170" t="s">
        <v>1189</v>
      </c>
      <c r="H51" s="43">
        <v>1900000</v>
      </c>
      <c r="J51" s="58"/>
      <c r="K51" s="58"/>
    </row>
    <row r="52" spans="1:11" ht="23.25" customHeight="1">
      <c r="A52" s="42" t="s">
        <v>1225</v>
      </c>
      <c r="B52" s="43">
        <v>26432</v>
      </c>
      <c r="C52" s="43">
        <v>51065.34</v>
      </c>
      <c r="D52" s="43">
        <v>71395.3</v>
      </c>
      <c r="E52" s="43">
        <v>35000</v>
      </c>
      <c r="F52" s="169">
        <f>SUM(H52-E52)*100/E52</f>
        <v>100</v>
      </c>
      <c r="G52" s="170" t="s">
        <v>1189</v>
      </c>
      <c r="H52" s="43">
        <v>70000</v>
      </c>
      <c r="J52" s="58"/>
      <c r="K52" s="58"/>
    </row>
    <row r="53" spans="1:11" ht="23.25" customHeight="1">
      <c r="A53" s="44" t="s">
        <v>1226</v>
      </c>
      <c r="B53" s="45">
        <v>85937</v>
      </c>
      <c r="C53" s="45">
        <v>109153.92</v>
      </c>
      <c r="D53" s="43">
        <v>105239.4</v>
      </c>
      <c r="E53" s="45">
        <v>85000</v>
      </c>
      <c r="F53" s="169">
        <f t="shared" si="1"/>
        <v>17.647058823529413</v>
      </c>
      <c r="G53" s="173" t="s">
        <v>1189</v>
      </c>
      <c r="H53" s="45">
        <v>100000</v>
      </c>
      <c r="J53" s="58"/>
      <c r="K53" s="58"/>
    </row>
    <row r="54" spans="1:11" ht="23.25" customHeight="1">
      <c r="A54" s="44" t="s">
        <v>1227</v>
      </c>
      <c r="B54" s="60">
        <v>1704147</v>
      </c>
      <c r="C54" s="45">
        <v>845380</v>
      </c>
      <c r="D54" s="45">
        <v>961545</v>
      </c>
      <c r="E54" s="174">
        <v>1000000</v>
      </c>
      <c r="F54" s="191">
        <f t="shared" si="1"/>
        <v>0</v>
      </c>
      <c r="G54" s="175" t="s">
        <v>1189</v>
      </c>
      <c r="H54" s="174">
        <v>1000000</v>
      </c>
      <c r="J54" s="58"/>
      <c r="K54" s="58"/>
    </row>
    <row r="55" spans="1:11" ht="23.25" customHeight="1">
      <c r="A55" s="55" t="s">
        <v>1228</v>
      </c>
      <c r="B55" s="107"/>
      <c r="C55" s="56"/>
      <c r="D55" s="56"/>
      <c r="E55" s="176"/>
      <c r="F55" s="107"/>
      <c r="G55" s="56"/>
      <c r="H55" s="176"/>
      <c r="J55" s="58"/>
      <c r="K55" s="58"/>
    </row>
    <row r="56" spans="1:11" ht="23.25" customHeight="1">
      <c r="A56" s="192" t="s">
        <v>1229</v>
      </c>
      <c r="B56" s="77">
        <f>SUM(B46:B55)</f>
        <v>13106352</v>
      </c>
      <c r="C56" s="77">
        <f>SUM(C46:C55)</f>
        <v>16905529.31</v>
      </c>
      <c r="D56" s="77">
        <f>SUM(D46:D55)</f>
        <v>15216786.210000003</v>
      </c>
      <c r="E56" s="77">
        <f>SUM(E46:E55)</f>
        <v>14980000</v>
      </c>
      <c r="F56" s="193">
        <f>SUM(H56-E56)*100/E56</f>
        <v>3.6048064085447264</v>
      </c>
      <c r="G56" s="168" t="s">
        <v>1189</v>
      </c>
      <c r="H56" s="77">
        <f>SUM(H46:H55)</f>
        <v>15520000</v>
      </c>
      <c r="J56" s="58"/>
      <c r="K56" s="58"/>
    </row>
    <row r="57" spans="1:12" ht="21">
      <c r="A57" s="76" t="s">
        <v>1230</v>
      </c>
      <c r="B57" s="194" t="s">
        <v>0</v>
      </c>
      <c r="C57" s="194" t="s">
        <v>0</v>
      </c>
      <c r="D57" s="194" t="s">
        <v>0</v>
      </c>
      <c r="E57" s="194" t="s">
        <v>0</v>
      </c>
      <c r="F57" s="194"/>
      <c r="G57" s="194"/>
      <c r="H57" s="194" t="s">
        <v>0</v>
      </c>
      <c r="J57" s="3"/>
      <c r="K57" s="3"/>
      <c r="L57" s="3"/>
    </row>
    <row r="58" spans="1:12" ht="21">
      <c r="A58" s="90" t="s">
        <v>1006</v>
      </c>
      <c r="B58" s="98" t="s">
        <v>0</v>
      </c>
      <c r="C58" s="89" t="s">
        <v>0</v>
      </c>
      <c r="D58" s="89" t="s">
        <v>0</v>
      </c>
      <c r="E58" s="89" t="s">
        <v>0</v>
      </c>
      <c r="F58" s="89"/>
      <c r="G58" s="89"/>
      <c r="H58" s="89" t="s">
        <v>0</v>
      </c>
      <c r="J58" s="32"/>
      <c r="K58" s="32"/>
      <c r="L58" s="32"/>
    </row>
    <row r="59" spans="1:12" ht="21">
      <c r="A59" s="59" t="s">
        <v>1231</v>
      </c>
      <c r="B59" s="195">
        <v>7615059</v>
      </c>
      <c r="C59" s="89">
        <v>7892577</v>
      </c>
      <c r="D59" s="89">
        <v>8654724</v>
      </c>
      <c r="E59" s="196">
        <v>8500000</v>
      </c>
      <c r="F59" s="169">
        <f>SUM(H59-E59)*100/E59</f>
        <v>1.7647058823529411</v>
      </c>
      <c r="G59" s="173" t="s">
        <v>1189</v>
      </c>
      <c r="H59" s="196">
        <v>8650000</v>
      </c>
      <c r="J59" s="58"/>
      <c r="K59" s="58"/>
      <c r="L59" s="58"/>
    </row>
    <row r="60" spans="1:8" ht="21" customHeight="1">
      <c r="A60" s="66" t="s">
        <v>1232</v>
      </c>
      <c r="B60" s="197"/>
      <c r="C60" s="98"/>
      <c r="D60" s="98"/>
      <c r="E60" s="198"/>
      <c r="F60" s="98"/>
      <c r="G60" s="198"/>
      <c r="H60" s="198"/>
    </row>
    <row r="61" spans="1:8" ht="21" customHeight="1">
      <c r="A61" s="69" t="s">
        <v>1233</v>
      </c>
      <c r="B61" s="77">
        <f>SUM(B59)</f>
        <v>7615059</v>
      </c>
      <c r="C61" s="77">
        <f>SUM(C59)</f>
        <v>7892577</v>
      </c>
      <c r="D61" s="77">
        <f>SUM(D59)</f>
        <v>8654724</v>
      </c>
      <c r="E61" s="77">
        <f>SUM(E59)</f>
        <v>8500000</v>
      </c>
      <c r="F61" s="171">
        <f>SUM(H61-E61)*100/E61</f>
        <v>1.7647058823529411</v>
      </c>
      <c r="G61" s="118" t="s">
        <v>1189</v>
      </c>
      <c r="H61" s="77">
        <f>SUM(H59)</f>
        <v>8650000</v>
      </c>
    </row>
    <row r="62" spans="1:8" ht="21" customHeight="1">
      <c r="A62" s="99" t="s">
        <v>1234</v>
      </c>
      <c r="B62" s="95">
        <f>SUM(B14+B29+B33+B35+B39+B41+B56+B61)</f>
        <v>21230655</v>
      </c>
      <c r="C62" s="184">
        <f>SUM(C14+C29+C33+C35+C39+C41+C56+C61)</f>
        <v>25311633.33</v>
      </c>
      <c r="D62" s="184">
        <f>SUM(D14+D29+D33+D35+D39+D41+D56+D61)</f>
        <v>24474523.930000003</v>
      </c>
      <c r="E62" s="95">
        <f>SUM(E14+E29+E33+E35+E39+E41+E56+E61)</f>
        <v>24160000</v>
      </c>
      <c r="F62" s="185">
        <f>SUM(H62-E62)*100/E62</f>
        <v>2.2806291390728477</v>
      </c>
      <c r="G62" s="168" t="s">
        <v>1189</v>
      </c>
      <c r="H62" s="95">
        <f>SUM(H14+H29+H33+H35+H39+H41+H56+H61)</f>
        <v>24711000</v>
      </c>
    </row>
    <row r="63" spans="1:8" ht="21">
      <c r="A63" s="73"/>
      <c r="B63" s="102"/>
      <c r="C63" s="102"/>
      <c r="D63" s="102"/>
      <c r="E63" s="102"/>
      <c r="F63" s="102"/>
      <c r="G63" s="102"/>
      <c r="H63" s="102"/>
    </row>
  </sheetData>
  <sheetProtection/>
  <mergeCells count="6">
    <mergeCell ref="A2:H2"/>
    <mergeCell ref="A3:H3"/>
    <mergeCell ref="A4:H4"/>
    <mergeCell ref="A6:A7"/>
    <mergeCell ref="B6:D6"/>
    <mergeCell ref="E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94">
      <selection activeCell="C15" sqref="C15"/>
    </sheetView>
  </sheetViews>
  <sheetFormatPr defaultColWidth="9.140625" defaultRowHeight="12.75"/>
  <cols>
    <col min="1" max="1" width="66.421875" style="1" customWidth="1"/>
    <col min="2" max="2" width="7.140625" style="1" customWidth="1"/>
    <col min="3" max="3" width="16.140625" style="1" customWidth="1"/>
    <col min="4" max="4" width="4.710937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1">
      <c r="A1" s="432">
        <v>26</v>
      </c>
      <c r="B1" s="432"/>
      <c r="C1" s="433"/>
      <c r="D1" s="431"/>
    </row>
    <row r="2" spans="1:4" ht="23.25">
      <c r="A2" s="388" t="s">
        <v>1235</v>
      </c>
      <c r="B2" s="388"/>
      <c r="C2" s="378"/>
      <c r="D2" s="431"/>
    </row>
    <row r="3" spans="1:4" ht="21">
      <c r="A3" s="383" t="s">
        <v>313</v>
      </c>
      <c r="B3" s="383"/>
      <c r="C3" s="378"/>
      <c r="D3" s="431"/>
    </row>
    <row r="4" spans="1:4" ht="21">
      <c r="A4" s="383" t="s">
        <v>1</v>
      </c>
      <c r="B4" s="383"/>
      <c r="C4" s="378"/>
      <c r="D4" s="431"/>
    </row>
    <row r="5" spans="1:2" ht="21">
      <c r="A5" s="2"/>
      <c r="B5" s="2"/>
    </row>
    <row r="6" spans="1:4" ht="21">
      <c r="A6" s="2" t="s">
        <v>1236</v>
      </c>
      <c r="B6" s="2"/>
      <c r="C6" s="71">
        <f>SUM(C9+C19+C47+C53+C56+C62+C72+C93)</f>
        <v>24711000</v>
      </c>
      <c r="D6" s="11" t="s">
        <v>4</v>
      </c>
    </row>
    <row r="7" spans="1:2" ht="21">
      <c r="A7" s="5" t="s">
        <v>1237</v>
      </c>
      <c r="B7" s="5"/>
    </row>
    <row r="8" spans="1:7" ht="23.25" customHeight="1">
      <c r="A8" s="434" t="s">
        <v>1238</v>
      </c>
      <c r="B8" s="434"/>
      <c r="C8" s="433"/>
      <c r="D8" s="431"/>
      <c r="E8" s="3"/>
      <c r="F8" s="3"/>
      <c r="G8" s="4"/>
    </row>
    <row r="9" spans="1:4" ht="23.25" customHeight="1">
      <c r="A9" s="199" t="s">
        <v>1239</v>
      </c>
      <c r="B9" s="7" t="s">
        <v>2</v>
      </c>
      <c r="C9" s="71">
        <f>SUM(C10:C16)</f>
        <v>140000</v>
      </c>
      <c r="D9" s="11" t="s">
        <v>4</v>
      </c>
    </row>
    <row r="10" spans="1:4" ht="23.25" customHeight="1">
      <c r="A10" s="73" t="s">
        <v>1240</v>
      </c>
      <c r="B10" s="9" t="s">
        <v>3</v>
      </c>
      <c r="C10" s="6">
        <v>47000</v>
      </c>
      <c r="D10" s="10" t="s">
        <v>4</v>
      </c>
    </row>
    <row r="11" spans="1:3" ht="23.25" customHeight="1">
      <c r="A11" s="8" t="s">
        <v>1241</v>
      </c>
      <c r="B11" s="9"/>
      <c r="C11" s="6"/>
    </row>
    <row r="12" spans="1:4" ht="23.25" customHeight="1">
      <c r="A12" s="73" t="s">
        <v>1242</v>
      </c>
      <c r="B12" s="9" t="s">
        <v>3</v>
      </c>
      <c r="C12" s="6">
        <v>85000</v>
      </c>
      <c r="D12" s="10" t="s">
        <v>4</v>
      </c>
    </row>
    <row r="13" spans="1:3" ht="23.25" customHeight="1">
      <c r="A13" s="8" t="s">
        <v>1243</v>
      </c>
      <c r="B13" s="9"/>
      <c r="C13" s="6"/>
    </row>
    <row r="14" spans="1:4" ht="23.25" customHeight="1">
      <c r="A14" s="73" t="s">
        <v>1244</v>
      </c>
      <c r="B14" s="9" t="s">
        <v>3</v>
      </c>
      <c r="C14" s="6">
        <v>8000</v>
      </c>
      <c r="D14" s="10" t="s">
        <v>4</v>
      </c>
    </row>
    <row r="15" spans="1:3" ht="23.25" customHeight="1">
      <c r="A15" s="8" t="s">
        <v>1243</v>
      </c>
      <c r="B15" s="9"/>
      <c r="C15" s="6"/>
    </row>
    <row r="16" spans="1:4" ht="23.25" customHeight="1">
      <c r="A16" s="73" t="s">
        <v>1245</v>
      </c>
      <c r="B16" s="9" t="s">
        <v>3</v>
      </c>
      <c r="C16" s="6">
        <v>0</v>
      </c>
      <c r="D16" s="10" t="s">
        <v>4</v>
      </c>
    </row>
    <row r="17" spans="1:3" ht="23.25" customHeight="1">
      <c r="A17" s="8" t="s">
        <v>1246</v>
      </c>
      <c r="B17" s="9"/>
      <c r="C17" s="6"/>
    </row>
    <row r="18" spans="1:3" ht="23.25" customHeight="1">
      <c r="A18" s="8"/>
      <c r="B18" s="9"/>
      <c r="C18" s="6"/>
    </row>
    <row r="19" spans="1:7" ht="23.25" customHeight="1">
      <c r="A19" s="199" t="s">
        <v>1247</v>
      </c>
      <c r="B19" s="7" t="s">
        <v>2</v>
      </c>
      <c r="C19" s="71">
        <f>SUM(C20:C44)</f>
        <v>13000</v>
      </c>
      <c r="D19" s="11" t="s">
        <v>4</v>
      </c>
      <c r="E19" s="3"/>
      <c r="F19" s="3"/>
      <c r="G19" s="3"/>
    </row>
    <row r="20" spans="1:6" ht="23.25" customHeight="1">
      <c r="A20" s="73" t="s">
        <v>1248</v>
      </c>
      <c r="B20" s="9" t="s">
        <v>3</v>
      </c>
      <c r="C20" s="6">
        <v>1600</v>
      </c>
      <c r="D20" s="10" t="s">
        <v>4</v>
      </c>
      <c r="E20" s="58"/>
      <c r="F20" s="58"/>
    </row>
    <row r="21" spans="1:6" ht="23.25" customHeight="1">
      <c r="A21" s="8" t="s">
        <v>1249</v>
      </c>
      <c r="B21" s="9"/>
      <c r="C21" s="6"/>
      <c r="E21" s="58"/>
      <c r="F21" s="58"/>
    </row>
    <row r="22" spans="1:6" ht="23.25" customHeight="1">
      <c r="A22" s="73" t="s">
        <v>1250</v>
      </c>
      <c r="B22" s="9" t="s">
        <v>3</v>
      </c>
      <c r="C22" s="6">
        <v>2500</v>
      </c>
      <c r="D22" s="10" t="s">
        <v>4</v>
      </c>
      <c r="E22" s="58"/>
      <c r="F22" s="58"/>
    </row>
    <row r="23" spans="1:6" ht="23.25" customHeight="1">
      <c r="A23" s="8" t="s">
        <v>1251</v>
      </c>
      <c r="B23" s="9"/>
      <c r="C23" s="6"/>
      <c r="E23" s="58"/>
      <c r="F23" s="58"/>
    </row>
    <row r="24" spans="1:6" ht="23.25" customHeight="1">
      <c r="A24" s="73" t="s">
        <v>1252</v>
      </c>
      <c r="B24" s="9" t="s">
        <v>3</v>
      </c>
      <c r="C24" s="6">
        <v>3000</v>
      </c>
      <c r="D24" s="10" t="s">
        <v>4</v>
      </c>
      <c r="E24" s="58"/>
      <c r="F24" s="58"/>
    </row>
    <row r="25" spans="1:6" ht="23.25" customHeight="1">
      <c r="A25" s="8" t="s">
        <v>1253</v>
      </c>
      <c r="B25" s="9"/>
      <c r="C25" s="6"/>
      <c r="E25" s="58"/>
      <c r="F25" s="58"/>
    </row>
    <row r="26" spans="1:6" ht="23.25" customHeight="1">
      <c r="A26" s="73" t="s">
        <v>1254</v>
      </c>
      <c r="B26" s="9" t="s">
        <v>3</v>
      </c>
      <c r="C26" s="6">
        <v>500</v>
      </c>
      <c r="D26" s="10" t="s">
        <v>4</v>
      </c>
      <c r="E26" s="58"/>
      <c r="F26" s="58"/>
    </row>
    <row r="27" spans="1:6" ht="23.25" customHeight="1">
      <c r="A27" s="8" t="s">
        <v>1255</v>
      </c>
      <c r="B27" s="9"/>
      <c r="C27" s="6"/>
      <c r="E27" s="58"/>
      <c r="F27" s="58"/>
    </row>
    <row r="28" spans="1:6" ht="23.25" customHeight="1">
      <c r="A28" s="73" t="s">
        <v>1256</v>
      </c>
      <c r="B28" s="9" t="s">
        <v>3</v>
      </c>
      <c r="C28" s="6">
        <v>400</v>
      </c>
      <c r="D28" s="10" t="s">
        <v>4</v>
      </c>
      <c r="E28" s="58"/>
      <c r="F28" s="58"/>
    </row>
    <row r="29" spans="1:6" ht="23.25" customHeight="1">
      <c r="A29" s="8" t="s">
        <v>1257</v>
      </c>
      <c r="B29" s="9"/>
      <c r="C29" s="6"/>
      <c r="E29" s="58"/>
      <c r="F29" s="58"/>
    </row>
    <row r="30" spans="1:6" ht="23.25" customHeight="1">
      <c r="A30" s="73" t="s">
        <v>1258</v>
      </c>
      <c r="B30" s="9" t="s">
        <v>3</v>
      </c>
      <c r="C30" s="6">
        <v>1000</v>
      </c>
      <c r="D30" s="10" t="s">
        <v>4</v>
      </c>
      <c r="E30" s="58"/>
      <c r="F30" s="58"/>
    </row>
    <row r="31" spans="1:6" ht="23.25" customHeight="1">
      <c r="A31" s="8" t="s">
        <v>1259</v>
      </c>
      <c r="B31" s="9"/>
      <c r="C31" s="6"/>
      <c r="E31" s="58"/>
      <c r="F31" s="58"/>
    </row>
    <row r="32" spans="1:6" ht="23.25" customHeight="1">
      <c r="A32" s="73" t="s">
        <v>1260</v>
      </c>
      <c r="B32" s="9" t="s">
        <v>3</v>
      </c>
      <c r="C32" s="6">
        <v>1500</v>
      </c>
      <c r="D32" s="10" t="s">
        <v>4</v>
      </c>
      <c r="E32" s="58"/>
      <c r="F32" s="58"/>
    </row>
    <row r="33" spans="1:6" ht="23.25" customHeight="1">
      <c r="A33" s="8" t="s">
        <v>1261</v>
      </c>
      <c r="B33" s="9"/>
      <c r="C33" s="6"/>
      <c r="E33" s="58"/>
      <c r="F33" s="58"/>
    </row>
    <row r="34" spans="1:6" ht="23.25" customHeight="1">
      <c r="A34" s="8"/>
      <c r="B34" s="9"/>
      <c r="C34" s="6"/>
      <c r="E34" s="58"/>
      <c r="F34" s="58"/>
    </row>
    <row r="35" spans="1:6" ht="23.25" customHeight="1">
      <c r="A35" s="200" t="s">
        <v>1262</v>
      </c>
      <c r="B35" s="9"/>
      <c r="C35" s="6"/>
      <c r="E35" s="58"/>
      <c r="F35" s="58"/>
    </row>
    <row r="36" spans="1:6" ht="23.25" customHeight="1">
      <c r="A36" s="200"/>
      <c r="B36" s="9"/>
      <c r="C36" s="6"/>
      <c r="E36" s="58"/>
      <c r="F36" s="58"/>
    </row>
    <row r="37" spans="1:6" ht="23.25" customHeight="1">
      <c r="A37" s="73" t="s">
        <v>1263</v>
      </c>
      <c r="B37" s="9" t="s">
        <v>3</v>
      </c>
      <c r="C37" s="6">
        <v>500</v>
      </c>
      <c r="D37" s="10" t="s">
        <v>4</v>
      </c>
      <c r="E37" s="58"/>
      <c r="F37" s="58"/>
    </row>
    <row r="38" spans="1:6" ht="23.25" customHeight="1">
      <c r="A38" s="73" t="s">
        <v>1264</v>
      </c>
      <c r="B38" s="9"/>
      <c r="C38" s="6"/>
      <c r="E38" s="58"/>
      <c r="F38" s="58"/>
    </row>
    <row r="39" spans="1:6" ht="23.25" customHeight="1">
      <c r="A39" s="8" t="s">
        <v>1265</v>
      </c>
      <c r="B39" s="9"/>
      <c r="C39" s="6"/>
      <c r="E39" s="58"/>
      <c r="F39" s="58"/>
    </row>
    <row r="40" spans="1:6" ht="23.25" customHeight="1">
      <c r="A40" s="73" t="s">
        <v>1266</v>
      </c>
      <c r="B40" s="9" t="s">
        <v>3</v>
      </c>
      <c r="C40" s="6">
        <v>500</v>
      </c>
      <c r="D40" s="10" t="s">
        <v>4</v>
      </c>
      <c r="E40" s="58"/>
      <c r="F40" s="58"/>
    </row>
    <row r="41" spans="1:6" ht="23.25" customHeight="1">
      <c r="A41" s="8" t="s">
        <v>1265</v>
      </c>
      <c r="B41" s="9"/>
      <c r="C41" s="6"/>
      <c r="E41" s="58"/>
      <c r="F41" s="58"/>
    </row>
    <row r="42" spans="1:6" ht="23.25" customHeight="1">
      <c r="A42" s="73" t="s">
        <v>1267</v>
      </c>
      <c r="B42" s="9" t="s">
        <v>3</v>
      </c>
      <c r="C42" s="6">
        <v>1000</v>
      </c>
      <c r="D42" s="10" t="s">
        <v>4</v>
      </c>
      <c r="E42" s="58"/>
      <c r="F42" s="58"/>
    </row>
    <row r="43" spans="1:6" ht="23.25" customHeight="1">
      <c r="A43" s="8" t="s">
        <v>1265</v>
      </c>
      <c r="B43" s="9"/>
      <c r="C43" s="6"/>
      <c r="E43" s="58"/>
      <c r="F43" s="58"/>
    </row>
    <row r="44" spans="1:6" ht="23.25" customHeight="1">
      <c r="A44" s="73" t="s">
        <v>1268</v>
      </c>
      <c r="B44" s="9" t="s">
        <v>3</v>
      </c>
      <c r="C44" s="6">
        <v>500</v>
      </c>
      <c r="D44" s="10" t="s">
        <v>4</v>
      </c>
      <c r="E44" s="58"/>
      <c r="F44" s="58"/>
    </row>
    <row r="45" spans="1:6" ht="23.25" customHeight="1">
      <c r="A45" s="8" t="s">
        <v>1265</v>
      </c>
      <c r="B45" s="9"/>
      <c r="C45" s="6"/>
      <c r="E45" s="58"/>
      <c r="F45" s="58"/>
    </row>
    <row r="46" spans="1:6" ht="23.25" customHeight="1">
      <c r="A46" s="8"/>
      <c r="B46" s="9"/>
      <c r="C46" s="6"/>
      <c r="E46" s="58"/>
      <c r="F46" s="58"/>
    </row>
    <row r="47" spans="1:6" ht="23.25" customHeight="1">
      <c r="A47" s="199" t="s">
        <v>1269</v>
      </c>
      <c r="B47" s="7" t="s">
        <v>2</v>
      </c>
      <c r="C47" s="33">
        <f>SUM(C48:C50)</f>
        <v>336000</v>
      </c>
      <c r="D47" s="11" t="s">
        <v>4</v>
      </c>
      <c r="E47" s="58"/>
      <c r="F47" s="58"/>
    </row>
    <row r="48" spans="1:6" ht="23.25" customHeight="1">
      <c r="A48" s="73" t="s">
        <v>1270</v>
      </c>
      <c r="B48" s="9" t="s">
        <v>3</v>
      </c>
      <c r="C48" s="102">
        <v>300000</v>
      </c>
      <c r="D48" s="10" t="s">
        <v>4</v>
      </c>
      <c r="E48" s="58"/>
      <c r="F48" s="58"/>
    </row>
    <row r="49" spans="1:6" ht="23.25" customHeight="1">
      <c r="A49" s="8" t="s">
        <v>1271</v>
      </c>
      <c r="B49" s="9"/>
      <c r="C49" s="102"/>
      <c r="E49" s="58"/>
      <c r="F49" s="58"/>
    </row>
    <row r="50" spans="1:6" ht="23.25" customHeight="1">
      <c r="A50" s="73" t="s">
        <v>1272</v>
      </c>
      <c r="B50" s="9" t="s">
        <v>3</v>
      </c>
      <c r="C50" s="102">
        <v>36000</v>
      </c>
      <c r="D50" s="10" t="s">
        <v>4</v>
      </c>
      <c r="E50" s="58"/>
      <c r="F50" s="58"/>
    </row>
    <row r="51" spans="1:6" ht="23.25" customHeight="1">
      <c r="A51" s="8" t="s">
        <v>1273</v>
      </c>
      <c r="B51" s="7"/>
      <c r="C51" s="201" t="s">
        <v>0</v>
      </c>
      <c r="E51" s="58"/>
      <c r="F51" s="58"/>
    </row>
    <row r="52" spans="1:6" ht="23.25" customHeight="1">
      <c r="A52" s="7"/>
      <c r="B52" s="7"/>
      <c r="C52" s="201"/>
      <c r="E52" s="58"/>
      <c r="F52" s="58"/>
    </row>
    <row r="53" spans="1:6" ht="23.25" customHeight="1">
      <c r="A53" s="199" t="s">
        <v>1274</v>
      </c>
      <c r="B53" s="7" t="s">
        <v>2</v>
      </c>
      <c r="C53" s="202">
        <v>0</v>
      </c>
      <c r="D53" s="11" t="s">
        <v>4</v>
      </c>
      <c r="E53" s="58"/>
      <c r="F53" s="58"/>
    </row>
    <row r="54" spans="1:6" ht="23.25" customHeight="1">
      <c r="A54" s="203" t="s">
        <v>1275</v>
      </c>
      <c r="B54" s="9" t="s">
        <v>3</v>
      </c>
      <c r="C54" s="201">
        <v>0</v>
      </c>
      <c r="D54" s="10" t="s">
        <v>4</v>
      </c>
      <c r="E54" s="58"/>
      <c r="F54" s="58"/>
    </row>
    <row r="55" spans="1:6" ht="23.25" customHeight="1">
      <c r="A55" s="7"/>
      <c r="B55" s="9"/>
      <c r="C55" s="201"/>
      <c r="E55" s="58"/>
      <c r="F55" s="58"/>
    </row>
    <row r="56" spans="1:6" ht="23.25" customHeight="1">
      <c r="A56" s="199" t="s">
        <v>1276</v>
      </c>
      <c r="B56" s="7" t="s">
        <v>2</v>
      </c>
      <c r="C56" s="71">
        <f>SUM(C57:C59)</f>
        <v>52000</v>
      </c>
      <c r="D56" s="11" t="s">
        <v>4</v>
      </c>
      <c r="E56" s="58"/>
      <c r="F56" s="58"/>
    </row>
    <row r="57" spans="1:6" ht="23.25" customHeight="1">
      <c r="A57" s="73" t="s">
        <v>1277</v>
      </c>
      <c r="B57" s="9" t="s">
        <v>3</v>
      </c>
      <c r="C57" s="102">
        <v>40000</v>
      </c>
      <c r="D57" s="10" t="s">
        <v>4</v>
      </c>
      <c r="E57" s="58"/>
      <c r="F57" s="58"/>
    </row>
    <row r="58" spans="1:6" ht="23.25" customHeight="1">
      <c r="A58" s="8" t="s">
        <v>1278</v>
      </c>
      <c r="B58" s="9"/>
      <c r="C58" s="102"/>
      <c r="E58" s="58"/>
      <c r="F58" s="58"/>
    </row>
    <row r="59" spans="1:6" ht="23.25" customHeight="1">
      <c r="A59" s="73" t="s">
        <v>1279</v>
      </c>
      <c r="B59" s="9" t="s">
        <v>3</v>
      </c>
      <c r="C59" s="102">
        <v>12000</v>
      </c>
      <c r="D59" s="10" t="s">
        <v>4</v>
      </c>
      <c r="E59" s="58"/>
      <c r="F59" s="58"/>
    </row>
    <row r="60" spans="1:6" ht="23.25" customHeight="1">
      <c r="A60" s="8" t="s">
        <v>1280</v>
      </c>
      <c r="B60" s="7"/>
      <c r="C60" s="71" t="s">
        <v>0</v>
      </c>
      <c r="E60" s="58"/>
      <c r="F60" s="58"/>
    </row>
    <row r="61" spans="1:6" ht="23.25" customHeight="1">
      <c r="A61" s="8"/>
      <c r="B61" s="7"/>
      <c r="C61" s="71"/>
      <c r="E61" s="58"/>
      <c r="F61" s="58"/>
    </row>
    <row r="62" spans="1:6" ht="23.25" customHeight="1">
      <c r="A62" s="199" t="s">
        <v>1281</v>
      </c>
      <c r="B62" s="7" t="s">
        <v>2</v>
      </c>
      <c r="C62" s="202">
        <v>0</v>
      </c>
      <c r="D62" s="11" t="s">
        <v>4</v>
      </c>
      <c r="E62" s="58"/>
      <c r="F62" s="58"/>
    </row>
    <row r="63" spans="1:6" ht="23.25" customHeight="1">
      <c r="A63" s="203" t="s">
        <v>1275</v>
      </c>
      <c r="B63" s="9" t="s">
        <v>3</v>
      </c>
      <c r="C63" s="201">
        <v>0</v>
      </c>
      <c r="D63" s="10" t="s">
        <v>4</v>
      </c>
      <c r="E63" s="58"/>
      <c r="F63" s="58"/>
    </row>
    <row r="64" spans="1:6" ht="23.25" customHeight="1">
      <c r="A64" s="204"/>
      <c r="B64" s="204"/>
      <c r="C64" s="71"/>
      <c r="E64" s="58"/>
      <c r="F64" s="58"/>
    </row>
    <row r="65" spans="1:6" ht="23.25" customHeight="1">
      <c r="A65" s="204"/>
      <c r="B65" s="204"/>
      <c r="C65" s="71"/>
      <c r="E65" s="58"/>
      <c r="F65" s="58"/>
    </row>
    <row r="66" spans="1:6" ht="23.25" customHeight="1">
      <c r="A66" s="204"/>
      <c r="B66" s="204"/>
      <c r="C66" s="71"/>
      <c r="E66" s="58"/>
      <c r="F66" s="58"/>
    </row>
    <row r="67" spans="1:6" ht="23.25" customHeight="1">
      <c r="A67" s="204"/>
      <c r="B67" s="204"/>
      <c r="C67" s="71"/>
      <c r="E67" s="58"/>
      <c r="F67" s="58"/>
    </row>
    <row r="68" spans="1:6" ht="23.25" customHeight="1">
      <c r="A68" s="204"/>
      <c r="B68" s="204"/>
      <c r="C68" s="71"/>
      <c r="E68" s="58"/>
      <c r="F68" s="58"/>
    </row>
    <row r="69" spans="1:6" ht="23.25" customHeight="1">
      <c r="A69" s="200" t="s">
        <v>1282</v>
      </c>
      <c r="B69" s="204"/>
      <c r="C69" s="71"/>
      <c r="E69" s="58"/>
      <c r="F69" s="58"/>
    </row>
    <row r="70" spans="1:6" ht="23.25" customHeight="1">
      <c r="A70" s="204"/>
      <c r="B70" s="204"/>
      <c r="C70" s="71"/>
      <c r="E70" s="58"/>
      <c r="F70" s="58"/>
    </row>
    <row r="71" spans="1:7" ht="23.25" customHeight="1">
      <c r="A71" s="383" t="s">
        <v>1283</v>
      </c>
      <c r="B71" s="431"/>
      <c r="C71" s="431"/>
      <c r="D71" s="431"/>
      <c r="E71" s="3"/>
      <c r="F71" s="3"/>
      <c r="G71" s="4"/>
    </row>
    <row r="72" spans="1:7" ht="23.25" customHeight="1">
      <c r="A72" s="199" t="s">
        <v>1284</v>
      </c>
      <c r="B72" s="7" t="s">
        <v>2</v>
      </c>
      <c r="C72" s="33">
        <f>SUM(C73:C89)</f>
        <v>15520000</v>
      </c>
      <c r="D72" s="11" t="s">
        <v>4</v>
      </c>
      <c r="E72" s="58"/>
      <c r="F72" s="58"/>
      <c r="G72" s="32"/>
    </row>
    <row r="73" spans="1:7" ht="23.25" customHeight="1">
      <c r="A73" s="73" t="s">
        <v>1285</v>
      </c>
      <c r="B73" s="9" t="s">
        <v>3</v>
      </c>
      <c r="C73" s="6">
        <v>150000</v>
      </c>
      <c r="D73" s="10" t="s">
        <v>4</v>
      </c>
      <c r="E73" s="58"/>
      <c r="F73" s="58"/>
      <c r="G73" s="32"/>
    </row>
    <row r="74" spans="1:7" ht="23.25" customHeight="1">
      <c r="A74" s="8" t="s">
        <v>1286</v>
      </c>
      <c r="B74" s="9"/>
      <c r="C74" s="6"/>
      <c r="E74" s="58"/>
      <c r="F74" s="58"/>
      <c r="G74" s="32"/>
    </row>
    <row r="75" spans="1:6" ht="23.25" customHeight="1">
      <c r="A75" s="73" t="s">
        <v>1287</v>
      </c>
      <c r="B75" s="9" t="s">
        <v>3</v>
      </c>
      <c r="C75" s="6">
        <v>8000000</v>
      </c>
      <c r="D75" s="10" t="s">
        <v>4</v>
      </c>
      <c r="E75" s="58"/>
      <c r="F75" s="58"/>
    </row>
    <row r="76" spans="1:6" ht="23.25" customHeight="1">
      <c r="A76" s="8" t="s">
        <v>1286</v>
      </c>
      <c r="B76" s="9"/>
      <c r="C76" s="6"/>
      <c r="E76" s="58"/>
      <c r="F76" s="58"/>
    </row>
    <row r="77" spans="1:6" ht="23.25" customHeight="1">
      <c r="A77" s="73" t="s">
        <v>1288</v>
      </c>
      <c r="B77" s="9" t="s">
        <v>3</v>
      </c>
      <c r="C77" s="6">
        <v>2700000</v>
      </c>
      <c r="D77" s="10" t="s">
        <v>4</v>
      </c>
      <c r="E77" s="58"/>
      <c r="F77" s="58"/>
    </row>
    <row r="78" spans="1:6" ht="23.25" customHeight="1">
      <c r="A78" s="8" t="s">
        <v>1289</v>
      </c>
      <c r="B78" s="9"/>
      <c r="C78" s="6"/>
      <c r="E78" s="58"/>
      <c r="F78" s="58"/>
    </row>
    <row r="79" spans="1:6" ht="23.25" customHeight="1">
      <c r="A79" s="73" t="s">
        <v>1290</v>
      </c>
      <c r="B79" s="9" t="s">
        <v>3</v>
      </c>
      <c r="C79" s="6">
        <v>200000</v>
      </c>
      <c r="D79" s="10" t="s">
        <v>4</v>
      </c>
      <c r="E79" s="58"/>
      <c r="F79" s="58"/>
    </row>
    <row r="80" spans="1:6" ht="23.25" customHeight="1">
      <c r="A80" s="8" t="s">
        <v>1289</v>
      </c>
      <c r="B80" s="9"/>
      <c r="C80" s="6"/>
      <c r="E80" s="58"/>
      <c r="F80" s="58"/>
    </row>
    <row r="81" spans="1:6" ht="23.25" customHeight="1">
      <c r="A81" s="73" t="s">
        <v>1291</v>
      </c>
      <c r="B81" s="9" t="s">
        <v>3</v>
      </c>
      <c r="C81" s="6">
        <v>1400000</v>
      </c>
      <c r="D81" s="10" t="s">
        <v>4</v>
      </c>
      <c r="E81" s="58"/>
      <c r="F81" s="58"/>
    </row>
    <row r="82" spans="1:6" ht="23.25" customHeight="1">
      <c r="A82" s="8" t="s">
        <v>1289</v>
      </c>
      <c r="B82" s="9"/>
      <c r="C82" s="6"/>
      <c r="E82" s="58"/>
      <c r="F82" s="58"/>
    </row>
    <row r="83" spans="1:6" ht="23.25" customHeight="1">
      <c r="A83" s="73" t="s">
        <v>1292</v>
      </c>
      <c r="B83" s="9" t="s">
        <v>3</v>
      </c>
      <c r="C83" s="6">
        <v>1900000</v>
      </c>
      <c r="D83" s="10" t="s">
        <v>4</v>
      </c>
      <c r="E83" s="58"/>
      <c r="F83" s="58"/>
    </row>
    <row r="84" spans="1:6" ht="23.25" customHeight="1">
      <c r="A84" s="8" t="s">
        <v>1293</v>
      </c>
      <c r="B84" s="9"/>
      <c r="C84" s="6"/>
      <c r="E84" s="58"/>
      <c r="F84" s="58"/>
    </row>
    <row r="85" spans="1:6" ht="23.25" customHeight="1">
      <c r="A85" s="73" t="s">
        <v>1294</v>
      </c>
      <c r="B85" s="9" t="s">
        <v>3</v>
      </c>
      <c r="C85" s="6">
        <v>70000</v>
      </c>
      <c r="D85" s="10" t="s">
        <v>4</v>
      </c>
      <c r="E85" s="58"/>
      <c r="F85" s="58"/>
    </row>
    <row r="86" spans="1:6" ht="23.25" customHeight="1">
      <c r="A86" s="8" t="s">
        <v>1289</v>
      </c>
      <c r="B86" s="9"/>
      <c r="C86" s="6"/>
      <c r="E86" s="58"/>
      <c r="F86" s="58"/>
    </row>
    <row r="87" spans="1:6" ht="23.25" customHeight="1">
      <c r="A87" s="73" t="s">
        <v>1295</v>
      </c>
      <c r="B87" s="9" t="s">
        <v>3</v>
      </c>
      <c r="C87" s="6">
        <v>100000</v>
      </c>
      <c r="D87" s="10" t="s">
        <v>4</v>
      </c>
      <c r="E87" s="58"/>
      <c r="F87" s="58"/>
    </row>
    <row r="88" spans="1:6" ht="23.25" customHeight="1">
      <c r="A88" s="8" t="s">
        <v>1289</v>
      </c>
      <c r="B88" s="9"/>
      <c r="C88" s="6"/>
      <c r="E88" s="58"/>
      <c r="F88" s="58"/>
    </row>
    <row r="89" spans="1:6" ht="23.25" customHeight="1">
      <c r="A89" s="73" t="s">
        <v>1296</v>
      </c>
      <c r="B89" s="9" t="s">
        <v>3</v>
      </c>
      <c r="C89" s="6">
        <v>1000000</v>
      </c>
      <c r="D89" s="10" t="s">
        <v>4</v>
      </c>
      <c r="E89" s="58"/>
      <c r="F89" s="58"/>
    </row>
    <row r="90" spans="1:6" ht="23.25" customHeight="1">
      <c r="A90" s="430" t="s">
        <v>1297</v>
      </c>
      <c r="B90" s="359"/>
      <c r="C90" s="359"/>
      <c r="E90" s="58"/>
      <c r="F90" s="58"/>
    </row>
    <row r="91" spans="1:6" ht="23.25" customHeight="1">
      <c r="A91" s="8"/>
      <c r="B91" s="7"/>
      <c r="C91" s="33"/>
      <c r="E91" s="58"/>
      <c r="F91" s="58"/>
    </row>
    <row r="92" spans="1:7" ht="21">
      <c r="A92" s="383" t="s">
        <v>1298</v>
      </c>
      <c r="B92" s="431"/>
      <c r="C92" s="431"/>
      <c r="D92" s="431"/>
      <c r="E92" s="3"/>
      <c r="F92" s="3"/>
      <c r="G92" s="3"/>
    </row>
    <row r="93" spans="1:7" ht="21">
      <c r="A93" s="199" t="s">
        <v>1299</v>
      </c>
      <c r="B93" s="7" t="s">
        <v>2</v>
      </c>
      <c r="C93" s="33">
        <f>SUM(C94)</f>
        <v>8650000</v>
      </c>
      <c r="D93" s="11" t="s">
        <v>4</v>
      </c>
      <c r="E93" s="32"/>
      <c r="F93" s="32"/>
      <c r="G93" s="32"/>
    </row>
    <row r="94" spans="1:7" ht="24" customHeight="1">
      <c r="A94" s="73" t="s">
        <v>1300</v>
      </c>
      <c r="B94" s="9" t="s">
        <v>3</v>
      </c>
      <c r="C94" s="102">
        <v>8650000</v>
      </c>
      <c r="D94" s="10" t="s">
        <v>4</v>
      </c>
      <c r="E94" s="58"/>
      <c r="F94" s="58"/>
      <c r="G94" s="58"/>
    </row>
    <row r="95" spans="1:3" ht="21">
      <c r="A95" s="203" t="s">
        <v>1301</v>
      </c>
      <c r="B95" s="7"/>
      <c r="C95" s="33" t="s">
        <v>0</v>
      </c>
    </row>
    <row r="96" spans="1:3" ht="21">
      <c r="A96" s="8" t="s">
        <v>1302</v>
      </c>
      <c r="B96" s="7"/>
      <c r="C96" s="33"/>
    </row>
    <row r="97" spans="1:3" ht="21">
      <c r="A97" s="8"/>
      <c r="B97" s="7"/>
      <c r="C97" s="33"/>
    </row>
    <row r="98" spans="1:3" ht="21">
      <c r="A98" s="73"/>
      <c r="B98" s="73"/>
      <c r="C98" s="102"/>
    </row>
  </sheetData>
  <sheetProtection/>
  <mergeCells count="8">
    <mergeCell ref="A90:C90"/>
    <mergeCell ref="A92:D92"/>
    <mergeCell ref="A1:D1"/>
    <mergeCell ref="A2:D2"/>
    <mergeCell ref="A3:D3"/>
    <mergeCell ref="A4:D4"/>
    <mergeCell ref="A8:D8"/>
    <mergeCell ref="A71:D7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0">
      <selection activeCell="H18" sqref="H18"/>
    </sheetView>
  </sheetViews>
  <sheetFormatPr defaultColWidth="9.140625" defaultRowHeight="12.75"/>
  <cols>
    <col min="1" max="1" width="47.7109375" style="1" customWidth="1"/>
    <col min="2" max="2" width="14.28125" style="1" bestFit="1" customWidth="1"/>
    <col min="3" max="4" width="14.28125" style="1" customWidth="1"/>
    <col min="5" max="6" width="13.8515625" style="1" customWidth="1"/>
    <col min="7" max="7" width="8.140625" style="1" customWidth="1"/>
    <col min="8" max="8" width="13.8515625" style="1" customWidth="1"/>
    <col min="9" max="9" width="9.140625" style="1" customWidth="1"/>
    <col min="10" max="10" width="16.57421875" style="1" customWidth="1"/>
    <col min="11" max="11" width="11.7109375" style="1" customWidth="1"/>
    <col min="12" max="12" width="16.140625" style="1" customWidth="1"/>
    <col min="13" max="16384" width="9.140625" style="1" customWidth="1"/>
  </cols>
  <sheetData>
    <row r="1" spans="1:8" ht="23.25">
      <c r="A1" s="388" t="s">
        <v>1303</v>
      </c>
      <c r="B1" s="389"/>
      <c r="C1" s="389"/>
      <c r="D1" s="389"/>
      <c r="E1" s="389"/>
      <c r="F1" s="389"/>
      <c r="G1" s="431"/>
      <c r="H1" s="431"/>
    </row>
    <row r="2" spans="1:8" ht="21">
      <c r="A2" s="383" t="s">
        <v>313</v>
      </c>
      <c r="B2" s="384"/>
      <c r="C2" s="384"/>
      <c r="D2" s="384"/>
      <c r="E2" s="384"/>
      <c r="F2" s="384"/>
      <c r="G2" s="431"/>
      <c r="H2" s="431"/>
    </row>
    <row r="3" spans="1:8" ht="21">
      <c r="A3" s="383" t="s">
        <v>1</v>
      </c>
      <c r="B3" s="385"/>
      <c r="C3" s="385"/>
      <c r="D3" s="385"/>
      <c r="E3" s="385"/>
      <c r="F3" s="385"/>
      <c r="G3" s="431"/>
      <c r="H3" s="431"/>
    </row>
    <row r="4" spans="1:2" ht="21">
      <c r="A4" s="2"/>
      <c r="B4" s="2"/>
    </row>
    <row r="5" spans="1:8" ht="23.25" customHeight="1">
      <c r="A5" s="410" t="s">
        <v>1304</v>
      </c>
      <c r="B5" s="421" t="s">
        <v>1305</v>
      </c>
      <c r="C5" s="436"/>
      <c r="D5" s="436"/>
      <c r="E5" s="437"/>
      <c r="F5" s="421" t="s">
        <v>948</v>
      </c>
      <c r="G5" s="438"/>
      <c r="H5" s="439"/>
    </row>
    <row r="6" spans="1:8" ht="21">
      <c r="A6" s="435"/>
      <c r="B6" s="162" t="s">
        <v>1306</v>
      </c>
      <c r="C6" s="162" t="s">
        <v>1186</v>
      </c>
      <c r="D6" s="162" t="s">
        <v>1307</v>
      </c>
      <c r="E6" s="162" t="s">
        <v>1308</v>
      </c>
      <c r="F6" s="162" t="s">
        <v>951</v>
      </c>
      <c r="G6" s="206" t="s">
        <v>1309</v>
      </c>
      <c r="H6" s="162" t="s">
        <v>952</v>
      </c>
    </row>
    <row r="7" spans="1:8" ht="21">
      <c r="A7" s="207" t="s">
        <v>1075</v>
      </c>
      <c r="B7" s="208">
        <f>SUM(B8)</f>
        <v>2710958</v>
      </c>
      <c r="C7" s="208">
        <f>SUM(C8)</f>
        <v>925121</v>
      </c>
      <c r="D7" s="208">
        <f>SUM(D8)</f>
        <v>892099</v>
      </c>
      <c r="E7" s="208">
        <f>SUM(E8)</f>
        <v>529555</v>
      </c>
      <c r="F7" s="208">
        <f>SUM(F8)</f>
        <v>882940</v>
      </c>
      <c r="G7" s="209">
        <f aca="true" t="shared" si="0" ref="G7:G21">SUM(H7-F7)*100/F7</f>
        <v>1.3636260674564522</v>
      </c>
      <c r="H7" s="208">
        <f>SUM(H8)</f>
        <v>894980</v>
      </c>
    </row>
    <row r="8" spans="1:8" ht="21">
      <c r="A8" s="210" t="s">
        <v>1310</v>
      </c>
      <c r="B8" s="211">
        <f>SUM(B9:B13)</f>
        <v>2710958</v>
      </c>
      <c r="C8" s="211">
        <f>SUM(C9:C13)</f>
        <v>925121</v>
      </c>
      <c r="D8" s="211">
        <f>SUM(D9:D13)</f>
        <v>892099</v>
      </c>
      <c r="E8" s="211">
        <f>SUM(E9:E13)</f>
        <v>529555</v>
      </c>
      <c r="F8" s="211">
        <f>SUM(F9:F13)</f>
        <v>882940</v>
      </c>
      <c r="G8" s="209">
        <f t="shared" si="0"/>
        <v>1.3636260674564522</v>
      </c>
      <c r="H8" s="211">
        <f>SUM(H9:H13)</f>
        <v>894980</v>
      </c>
    </row>
    <row r="9" spans="1:8" ht="21">
      <c r="A9" s="212" t="s">
        <v>1311</v>
      </c>
      <c r="B9" s="213">
        <v>99504</v>
      </c>
      <c r="C9" s="213">
        <v>81416</v>
      </c>
      <c r="D9" s="213">
        <v>137516</v>
      </c>
      <c r="E9" s="213">
        <v>107013</v>
      </c>
      <c r="F9" s="213">
        <v>120000</v>
      </c>
      <c r="G9" s="189">
        <f t="shared" si="0"/>
        <v>6.308333333333334</v>
      </c>
      <c r="H9" s="213">
        <v>127570</v>
      </c>
    </row>
    <row r="10" spans="1:8" ht="21">
      <c r="A10" s="214" t="s">
        <v>1312</v>
      </c>
      <c r="B10" s="213">
        <v>0</v>
      </c>
      <c r="C10" s="213">
        <v>0</v>
      </c>
      <c r="D10" s="213">
        <v>0</v>
      </c>
      <c r="E10" s="213">
        <v>0</v>
      </c>
      <c r="F10" s="213">
        <v>48000</v>
      </c>
      <c r="G10" s="189">
        <f t="shared" si="0"/>
        <v>-50</v>
      </c>
      <c r="H10" s="213">
        <v>24000</v>
      </c>
    </row>
    <row r="11" spans="1:8" ht="21">
      <c r="A11" s="215" t="s">
        <v>1313</v>
      </c>
      <c r="B11" s="213">
        <v>343485</v>
      </c>
      <c r="C11" s="213">
        <v>443275</v>
      </c>
      <c r="D11" s="213">
        <v>306683</v>
      </c>
      <c r="E11" s="213">
        <v>135262</v>
      </c>
      <c r="F11" s="213">
        <v>438340</v>
      </c>
      <c r="G11" s="189">
        <f t="shared" si="0"/>
        <v>5.580143267783</v>
      </c>
      <c r="H11" s="213">
        <v>462800</v>
      </c>
    </row>
    <row r="12" spans="1:8" ht="21">
      <c r="A12" s="216" t="s">
        <v>1314</v>
      </c>
      <c r="B12" s="213">
        <v>2146500</v>
      </c>
      <c r="C12" s="213">
        <v>270000</v>
      </c>
      <c r="D12" s="213">
        <v>149000</v>
      </c>
      <c r="E12" s="213">
        <v>123000</v>
      </c>
      <c r="F12" s="213">
        <v>120000</v>
      </c>
      <c r="G12" s="189">
        <f t="shared" si="0"/>
        <v>0</v>
      </c>
      <c r="H12" s="213">
        <v>120000</v>
      </c>
    </row>
    <row r="13" spans="1:8" ht="21">
      <c r="A13" s="217" t="s">
        <v>1315</v>
      </c>
      <c r="B13" s="213">
        <v>121469</v>
      </c>
      <c r="C13" s="213">
        <v>130430</v>
      </c>
      <c r="D13" s="213">
        <v>298900</v>
      </c>
      <c r="E13" s="213">
        <v>164280</v>
      </c>
      <c r="F13" s="213">
        <v>156600</v>
      </c>
      <c r="G13" s="189">
        <f t="shared" si="0"/>
        <v>2.5606641123882503</v>
      </c>
      <c r="H13" s="213">
        <v>160610</v>
      </c>
    </row>
    <row r="14" spans="1:8" ht="23.25" customHeight="1">
      <c r="A14" s="218" t="s">
        <v>1316</v>
      </c>
      <c r="B14" s="208">
        <f>SUM(B15)</f>
        <v>5697739</v>
      </c>
      <c r="C14" s="208">
        <f>SUM(C15)</f>
        <v>6433764</v>
      </c>
      <c r="D14" s="208">
        <f>SUM(D15)</f>
        <v>8116757</v>
      </c>
      <c r="E14" s="208">
        <f>SUM(E15)</f>
        <v>9107714</v>
      </c>
      <c r="F14" s="208">
        <f>SUM(F15)</f>
        <v>10907000</v>
      </c>
      <c r="G14" s="193">
        <f t="shared" si="0"/>
        <v>3.126707618960301</v>
      </c>
      <c r="H14" s="208">
        <f>SUM(H15)</f>
        <v>11248030</v>
      </c>
    </row>
    <row r="15" spans="1:10" ht="23.25" customHeight="1">
      <c r="A15" s="207" t="s">
        <v>1317</v>
      </c>
      <c r="B15" s="208">
        <f>SUM(B16+B24+B31)</f>
        <v>5697739</v>
      </c>
      <c r="C15" s="208">
        <f>SUM(C16+C24+C31)</f>
        <v>6433764</v>
      </c>
      <c r="D15" s="208">
        <f>SUM(D16+D24+D31)</f>
        <v>8116757</v>
      </c>
      <c r="E15" s="208">
        <f>SUM(E16+E24+E31)</f>
        <v>9107714</v>
      </c>
      <c r="F15" s="208">
        <f>SUM(F16+F24+F31)</f>
        <v>10907000</v>
      </c>
      <c r="G15" s="193">
        <f t="shared" si="0"/>
        <v>3.126707618960301</v>
      </c>
      <c r="H15" s="208">
        <f>SUM(H16+H24+H31)</f>
        <v>11248030</v>
      </c>
      <c r="J15" s="219" t="s">
        <v>0</v>
      </c>
    </row>
    <row r="16" spans="1:8" ht="23.25" customHeight="1">
      <c r="A16" s="218" t="s">
        <v>1318</v>
      </c>
      <c r="B16" s="211">
        <f>SUM(B17:B21)</f>
        <v>2451600</v>
      </c>
      <c r="C16" s="211">
        <f>SUM(C17:C21)</f>
        <v>2880919</v>
      </c>
      <c r="D16" s="211">
        <f>SUM(D17:D21)</f>
        <v>3365136</v>
      </c>
      <c r="E16" s="211">
        <f>SUM(E17:E21)</f>
        <v>3421416</v>
      </c>
      <c r="F16" s="211">
        <f>SUM(F17:F21)</f>
        <v>3435120</v>
      </c>
      <c r="G16" s="209">
        <f t="shared" si="0"/>
        <v>0</v>
      </c>
      <c r="H16" s="211">
        <f>SUM(H17:H21)</f>
        <v>3435120</v>
      </c>
    </row>
    <row r="17" spans="1:8" ht="23.25" customHeight="1">
      <c r="A17" s="214" t="s">
        <v>1319</v>
      </c>
      <c r="B17" s="220">
        <v>331980</v>
      </c>
      <c r="C17" s="220">
        <v>429196</v>
      </c>
      <c r="D17" s="220">
        <v>482664</v>
      </c>
      <c r="E17" s="220">
        <v>514080</v>
      </c>
      <c r="F17" s="220">
        <v>514080</v>
      </c>
      <c r="G17" s="189">
        <f t="shared" si="0"/>
        <v>0</v>
      </c>
      <c r="H17" s="220">
        <v>514080</v>
      </c>
    </row>
    <row r="18" spans="1:12" ht="23.25" customHeight="1">
      <c r="A18" s="214" t="s">
        <v>1320</v>
      </c>
      <c r="B18" s="220">
        <v>42090</v>
      </c>
      <c r="C18" s="220">
        <v>42120</v>
      </c>
      <c r="D18" s="220">
        <v>39656</v>
      </c>
      <c r="E18" s="220">
        <v>42120</v>
      </c>
      <c r="F18" s="220">
        <v>42120</v>
      </c>
      <c r="G18" s="189">
        <f t="shared" si="0"/>
        <v>0</v>
      </c>
      <c r="H18" s="220">
        <v>42120</v>
      </c>
      <c r="J18" s="3"/>
      <c r="K18" s="3"/>
      <c r="L18" s="3"/>
    </row>
    <row r="19" spans="1:11" ht="23.25" customHeight="1">
      <c r="A19" s="214" t="s">
        <v>1321</v>
      </c>
      <c r="B19" s="220">
        <v>42090</v>
      </c>
      <c r="C19" s="220">
        <v>42120</v>
      </c>
      <c r="D19" s="220">
        <v>39656</v>
      </c>
      <c r="E19" s="220">
        <v>42120</v>
      </c>
      <c r="F19" s="220">
        <v>42120</v>
      </c>
      <c r="G19" s="189">
        <f t="shared" si="0"/>
        <v>0</v>
      </c>
      <c r="H19" s="220">
        <v>42120</v>
      </c>
      <c r="J19" s="58"/>
      <c r="K19" s="58"/>
    </row>
    <row r="20" spans="1:11" ht="23.25" customHeight="1">
      <c r="A20" s="214" t="s">
        <v>1322</v>
      </c>
      <c r="B20" s="220">
        <v>72000</v>
      </c>
      <c r="C20" s="220">
        <v>72000</v>
      </c>
      <c r="D20" s="220">
        <v>76320</v>
      </c>
      <c r="E20" s="220">
        <v>86400</v>
      </c>
      <c r="F20" s="220">
        <v>86400</v>
      </c>
      <c r="G20" s="189">
        <f t="shared" si="0"/>
        <v>0</v>
      </c>
      <c r="H20" s="220">
        <v>86400</v>
      </c>
      <c r="J20" s="58"/>
      <c r="K20" s="58"/>
    </row>
    <row r="21" spans="1:11" ht="23.25" customHeight="1">
      <c r="A21" s="215" t="s">
        <v>1323</v>
      </c>
      <c r="B21" s="220">
        <v>1963440</v>
      </c>
      <c r="C21" s="220">
        <v>2295483</v>
      </c>
      <c r="D21" s="220">
        <v>2726840</v>
      </c>
      <c r="E21" s="220">
        <v>2736696</v>
      </c>
      <c r="F21" s="220">
        <v>2750400</v>
      </c>
      <c r="G21" s="189">
        <f t="shared" si="0"/>
        <v>0</v>
      </c>
      <c r="H21" s="220">
        <v>2750400</v>
      </c>
      <c r="J21" s="58"/>
      <c r="K21" s="58"/>
    </row>
    <row r="22" spans="1:11" ht="23.25" customHeight="1">
      <c r="A22" s="221"/>
      <c r="B22" s="222"/>
      <c r="C22" s="222"/>
      <c r="D22" s="222"/>
      <c r="E22" s="222"/>
      <c r="F22" s="222"/>
      <c r="G22" s="223"/>
      <c r="H22" s="222"/>
      <c r="J22" s="58"/>
      <c r="K22" s="58"/>
    </row>
    <row r="23" spans="1:11" ht="23.25" customHeight="1">
      <c r="A23" s="221"/>
      <c r="B23" s="222"/>
      <c r="C23" s="222"/>
      <c r="D23" s="222"/>
      <c r="E23" s="222"/>
      <c r="F23" s="222"/>
      <c r="G23" s="223"/>
      <c r="H23" s="222"/>
      <c r="J23" s="58"/>
      <c r="K23" s="58"/>
    </row>
    <row r="24" spans="1:11" ht="23.25" customHeight="1">
      <c r="A24" s="218" t="s">
        <v>1324</v>
      </c>
      <c r="B24" s="208">
        <f>SUM(B25:B30)</f>
        <v>2251219</v>
      </c>
      <c r="C24" s="208">
        <f>SUM(C25:C30)</f>
        <v>2500385</v>
      </c>
      <c r="D24" s="208">
        <f>SUM(D25:D30)</f>
        <v>3032649</v>
      </c>
      <c r="E24" s="208">
        <f>SUM(E25:E30)</f>
        <v>3618173</v>
      </c>
      <c r="F24" s="208">
        <f>SUM(F25:F30)</f>
        <v>5136880</v>
      </c>
      <c r="G24" s="193">
        <f>SUM(H24-F24)*100/F24</f>
        <v>2.427543567301553</v>
      </c>
      <c r="H24" s="208">
        <f>SUM(H25:H30)</f>
        <v>5261580</v>
      </c>
      <c r="J24" s="58"/>
      <c r="K24" s="58"/>
    </row>
    <row r="25" spans="1:11" ht="23.25" customHeight="1">
      <c r="A25" s="214" t="s">
        <v>1325</v>
      </c>
      <c r="B25" s="220">
        <v>1936950</v>
      </c>
      <c r="C25" s="220">
        <v>2228265</v>
      </c>
      <c r="D25" s="220">
        <v>2396398</v>
      </c>
      <c r="E25" s="220">
        <v>3101933</v>
      </c>
      <c r="F25" s="220">
        <v>4591700</v>
      </c>
      <c r="G25" s="190">
        <f>SUM(H25-F25)*100/F25</f>
        <v>3.3486508264912778</v>
      </c>
      <c r="H25" s="220">
        <v>4745460</v>
      </c>
      <c r="J25" s="58"/>
      <c r="K25" s="58"/>
    </row>
    <row r="26" spans="1:11" ht="23.25" customHeight="1">
      <c r="A26" s="214" t="s">
        <v>1326</v>
      </c>
      <c r="B26" s="220">
        <v>171749</v>
      </c>
      <c r="C26" s="220">
        <v>96440</v>
      </c>
      <c r="D26" s="220">
        <v>386393</v>
      </c>
      <c r="E26" s="220">
        <v>137782</v>
      </c>
      <c r="F26" s="220">
        <v>115800</v>
      </c>
      <c r="G26" s="190">
        <f>SUM(H26-F26)*100/F26</f>
        <v>-41.968911917098445</v>
      </c>
      <c r="H26" s="220">
        <v>67200</v>
      </c>
      <c r="J26" s="58"/>
      <c r="K26" s="58"/>
    </row>
    <row r="27" spans="1:11" ht="23.25" customHeight="1">
      <c r="A27" s="214" t="s">
        <v>1327</v>
      </c>
      <c r="B27" s="220">
        <v>23000</v>
      </c>
      <c r="C27" s="220">
        <v>42000</v>
      </c>
      <c r="D27" s="220">
        <v>114138</v>
      </c>
      <c r="E27" s="220">
        <v>235538</v>
      </c>
      <c r="F27" s="220">
        <v>277200</v>
      </c>
      <c r="G27" s="189">
        <f>SUM(H27-F27)*100/F27</f>
        <v>0</v>
      </c>
      <c r="H27" s="220">
        <v>277200</v>
      </c>
      <c r="J27" s="58"/>
      <c r="K27" s="58"/>
    </row>
    <row r="28" spans="1:11" ht="23.25" customHeight="1">
      <c r="A28" s="224" t="s">
        <v>1328</v>
      </c>
      <c r="B28" s="220"/>
      <c r="C28" s="220"/>
      <c r="D28" s="220"/>
      <c r="E28" s="220"/>
      <c r="F28" s="220"/>
      <c r="G28" s="225"/>
      <c r="H28" s="220"/>
      <c r="J28" s="58"/>
      <c r="K28" s="58"/>
    </row>
    <row r="29" spans="1:11" ht="23.25" customHeight="1">
      <c r="A29" s="214" t="s">
        <v>1329</v>
      </c>
      <c r="B29" s="220">
        <v>101520</v>
      </c>
      <c r="C29" s="220">
        <v>115680</v>
      </c>
      <c r="D29" s="220">
        <v>117720</v>
      </c>
      <c r="E29" s="220">
        <v>124920</v>
      </c>
      <c r="F29" s="220">
        <v>134180</v>
      </c>
      <c r="G29" s="190">
        <f aca="true" t="shared" si="1" ref="G29:G41">SUM(H29-F29)*100/F29</f>
        <v>27.977343866448056</v>
      </c>
      <c r="H29" s="220">
        <v>171720</v>
      </c>
      <c r="J29" s="58"/>
      <c r="K29" s="58"/>
    </row>
    <row r="30" spans="1:11" ht="23.25" customHeight="1">
      <c r="A30" s="214" t="s">
        <v>1330</v>
      </c>
      <c r="B30" s="220">
        <v>18000</v>
      </c>
      <c r="C30" s="220">
        <v>18000</v>
      </c>
      <c r="D30" s="220">
        <v>18000</v>
      </c>
      <c r="E30" s="220">
        <v>18000</v>
      </c>
      <c r="F30" s="220">
        <v>18000</v>
      </c>
      <c r="G30" s="226">
        <f>SUM(H30-F30)*100/F30</f>
        <v>-100</v>
      </c>
      <c r="H30" s="220">
        <v>0</v>
      </c>
      <c r="J30" s="58"/>
      <c r="K30" s="58"/>
    </row>
    <row r="31" spans="1:11" ht="23.25" customHeight="1">
      <c r="A31" s="218" t="s">
        <v>1331</v>
      </c>
      <c r="B31" s="211">
        <f>SUM(B32:B33)</f>
        <v>994920</v>
      </c>
      <c r="C31" s="211">
        <f>SUM(C32:C33)</f>
        <v>1052460</v>
      </c>
      <c r="D31" s="211">
        <f>SUM(D32:D33)</f>
        <v>1718972</v>
      </c>
      <c r="E31" s="211">
        <f>SUM(E32:E33)</f>
        <v>2068125</v>
      </c>
      <c r="F31" s="211">
        <f>SUM(F32:F33)</f>
        <v>2335000</v>
      </c>
      <c r="G31" s="209">
        <f t="shared" si="1"/>
        <v>9.264668094218415</v>
      </c>
      <c r="H31" s="211">
        <f>SUM(H32:H33)</f>
        <v>2551330</v>
      </c>
      <c r="J31" s="58"/>
      <c r="K31" s="58"/>
    </row>
    <row r="32" spans="1:11" ht="23.25" customHeight="1">
      <c r="A32" s="214" t="s">
        <v>1332</v>
      </c>
      <c r="B32" s="220">
        <v>790560</v>
      </c>
      <c r="C32" s="220">
        <v>874020</v>
      </c>
      <c r="D32" s="220">
        <v>1201913</v>
      </c>
      <c r="E32" s="220">
        <v>1701690</v>
      </c>
      <c r="F32" s="220">
        <v>2133000</v>
      </c>
      <c r="G32" s="189">
        <f t="shared" si="1"/>
        <v>4.553680262541022</v>
      </c>
      <c r="H32" s="220">
        <v>2230130</v>
      </c>
      <c r="J32" s="58"/>
      <c r="K32" s="58"/>
    </row>
    <row r="33" spans="1:11" ht="23.25" customHeight="1">
      <c r="A33" s="214" t="s">
        <v>1333</v>
      </c>
      <c r="B33" s="220">
        <v>204360</v>
      </c>
      <c r="C33" s="220">
        <v>178440</v>
      </c>
      <c r="D33" s="220">
        <v>517059</v>
      </c>
      <c r="E33" s="220">
        <v>366435</v>
      </c>
      <c r="F33" s="220">
        <v>202000</v>
      </c>
      <c r="G33" s="189">
        <f t="shared" si="1"/>
        <v>59.00990099009901</v>
      </c>
      <c r="H33" s="220">
        <v>321200</v>
      </c>
      <c r="J33" s="58"/>
      <c r="K33" s="58"/>
    </row>
    <row r="34" spans="1:11" ht="23.25" customHeight="1">
      <c r="A34" s="218" t="s">
        <v>1334</v>
      </c>
      <c r="B34" s="227">
        <f>SUM(B35)</f>
        <v>5191425.75</v>
      </c>
      <c r="C34" s="227">
        <f>SUM(C35)</f>
        <v>5711416.369999999</v>
      </c>
      <c r="D34" s="227">
        <f>SUM(D35)</f>
        <v>5770748.13</v>
      </c>
      <c r="E34" s="227">
        <f>SUM(E35)</f>
        <v>7154639.06</v>
      </c>
      <c r="F34" s="208">
        <f>SUM(F35)</f>
        <v>7699560</v>
      </c>
      <c r="G34" s="209">
        <f t="shared" si="1"/>
        <v>-6.6923304708321</v>
      </c>
      <c r="H34" s="208">
        <f>SUM(H35)</f>
        <v>7184280</v>
      </c>
      <c r="J34" s="58"/>
      <c r="K34" s="58"/>
    </row>
    <row r="35" spans="1:11" ht="23.25" customHeight="1">
      <c r="A35" s="228" t="s">
        <v>1335</v>
      </c>
      <c r="B35" s="227">
        <f>SUM(B36+B44+B49+B66)</f>
        <v>5191425.75</v>
      </c>
      <c r="C35" s="227">
        <f>SUM(C36+C44+C49+C66)</f>
        <v>5711416.369999999</v>
      </c>
      <c r="D35" s="227">
        <f>SUM(D36+D44+D49+D66)</f>
        <v>5770748.13</v>
      </c>
      <c r="E35" s="227">
        <f>SUM(E36+E44+E49+E66)</f>
        <v>7154639.06</v>
      </c>
      <c r="F35" s="208">
        <f>SUM(F36+F44+F49+F66)</f>
        <v>7699560</v>
      </c>
      <c r="G35" s="209">
        <f t="shared" si="1"/>
        <v>-6.6923304708321</v>
      </c>
      <c r="H35" s="208">
        <f>SUM(H36+H44+H49+H66)</f>
        <v>7184280</v>
      </c>
      <c r="J35" s="58"/>
      <c r="K35" s="58"/>
    </row>
    <row r="36" spans="1:11" ht="23.25" customHeight="1">
      <c r="A36" s="218" t="s">
        <v>1336</v>
      </c>
      <c r="B36" s="229">
        <f>SUM(B37:B42)</f>
        <v>1097811.5</v>
      </c>
      <c r="C36" s="211">
        <f>SUM(C37:C42)</f>
        <v>1008384</v>
      </c>
      <c r="D36" s="230">
        <f>SUM(D37:D42)</f>
        <v>570418.5</v>
      </c>
      <c r="E36" s="231">
        <f>SUM(E37:E42)</f>
        <v>1511631.75</v>
      </c>
      <c r="F36" s="211">
        <f>SUM(F37:F42)</f>
        <v>321400</v>
      </c>
      <c r="G36" s="209">
        <f t="shared" si="1"/>
        <v>67.75357809583075</v>
      </c>
      <c r="H36" s="211">
        <f>SUM(H37:H42)</f>
        <v>539160</v>
      </c>
      <c r="J36" s="58"/>
      <c r="K36" s="58"/>
    </row>
    <row r="37" spans="1:11" ht="23.25" customHeight="1">
      <c r="A37" s="214" t="s">
        <v>1337</v>
      </c>
      <c r="B37" s="220">
        <v>735395</v>
      </c>
      <c r="C37" s="220">
        <v>822301</v>
      </c>
      <c r="D37" s="220">
        <v>30580</v>
      </c>
      <c r="E37" s="220">
        <v>1355356</v>
      </c>
      <c r="F37" s="220">
        <v>95000</v>
      </c>
      <c r="G37" s="189">
        <f t="shared" si="1"/>
        <v>98.94736842105263</v>
      </c>
      <c r="H37" s="220">
        <v>189000</v>
      </c>
      <c r="J37" s="58"/>
      <c r="K37" s="58"/>
    </row>
    <row r="38" spans="1:11" ht="23.25" customHeight="1">
      <c r="A38" s="214" t="s">
        <v>1338</v>
      </c>
      <c r="B38" s="220">
        <v>84400</v>
      </c>
      <c r="C38" s="220">
        <v>0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J38" s="58"/>
      <c r="K38" s="58"/>
    </row>
    <row r="39" spans="1:11" ht="23.25" customHeight="1">
      <c r="A39" s="214" t="s">
        <v>1339</v>
      </c>
      <c r="B39" s="220">
        <v>55300</v>
      </c>
      <c r="C39" s="220">
        <v>0</v>
      </c>
      <c r="D39" s="220">
        <v>0</v>
      </c>
      <c r="E39" s="220">
        <v>0</v>
      </c>
      <c r="F39" s="220">
        <v>20000</v>
      </c>
      <c r="G39" s="189">
        <f t="shared" si="1"/>
        <v>115.8</v>
      </c>
      <c r="H39" s="220">
        <v>43160</v>
      </c>
      <c r="J39" s="58"/>
      <c r="K39" s="58"/>
    </row>
    <row r="40" spans="1:11" ht="23.25" customHeight="1">
      <c r="A40" s="214" t="s">
        <v>1340</v>
      </c>
      <c r="B40" s="220">
        <v>57550</v>
      </c>
      <c r="C40" s="220">
        <v>89400</v>
      </c>
      <c r="D40" s="220">
        <v>105000</v>
      </c>
      <c r="E40" s="220">
        <v>124400</v>
      </c>
      <c r="F40" s="220">
        <v>143400</v>
      </c>
      <c r="G40" s="189">
        <f t="shared" si="1"/>
        <v>67.36401673640168</v>
      </c>
      <c r="H40" s="220">
        <v>240000</v>
      </c>
      <c r="J40" s="58"/>
      <c r="K40" s="58"/>
    </row>
    <row r="41" spans="1:11" ht="23.25" customHeight="1">
      <c r="A41" s="214" t="s">
        <v>1341</v>
      </c>
      <c r="B41" s="220">
        <v>13674</v>
      </c>
      <c r="C41" s="220">
        <v>23414</v>
      </c>
      <c r="D41" s="220">
        <v>44605</v>
      </c>
      <c r="E41" s="232">
        <v>27875.75</v>
      </c>
      <c r="F41" s="220">
        <v>63000</v>
      </c>
      <c r="G41" s="190">
        <f t="shared" si="1"/>
        <v>6.349206349206349</v>
      </c>
      <c r="H41" s="220">
        <v>67000</v>
      </c>
      <c r="J41" s="58"/>
      <c r="K41" s="58"/>
    </row>
    <row r="42" spans="1:11" ht="23.25" customHeight="1">
      <c r="A42" s="214" t="s">
        <v>1342</v>
      </c>
      <c r="B42" s="233">
        <v>151492.5</v>
      </c>
      <c r="C42" s="234">
        <v>73269</v>
      </c>
      <c r="D42" s="233">
        <v>390233.5</v>
      </c>
      <c r="E42" s="234">
        <v>4000</v>
      </c>
      <c r="F42" s="220">
        <v>0</v>
      </c>
      <c r="G42" s="220">
        <v>0</v>
      </c>
      <c r="H42" s="220">
        <v>0</v>
      </c>
      <c r="J42" s="58"/>
      <c r="K42" s="58"/>
    </row>
    <row r="43" spans="1:11" ht="23.25" customHeight="1">
      <c r="A43" s="58"/>
      <c r="B43" s="235"/>
      <c r="C43" s="236"/>
      <c r="D43" s="235"/>
      <c r="E43" s="235"/>
      <c r="F43" s="222"/>
      <c r="G43" s="223"/>
      <c r="H43" s="222"/>
      <c r="J43" s="58"/>
      <c r="K43" s="58"/>
    </row>
    <row r="44" spans="1:11" ht="23.25" customHeight="1">
      <c r="A44" s="218" t="s">
        <v>1343</v>
      </c>
      <c r="B44" s="227">
        <f>SUM(B45:B48)</f>
        <v>2441248.2</v>
      </c>
      <c r="C44" s="227">
        <f>SUM(C45:C48)</f>
        <v>2904909.85</v>
      </c>
      <c r="D44" s="227">
        <f>SUM(D45:D48)</f>
        <v>3306160.71</v>
      </c>
      <c r="E44" s="227">
        <f>SUM(E45:E48)</f>
        <v>3190731.3300000005</v>
      </c>
      <c r="F44" s="208">
        <f>SUM(F45:F48)</f>
        <v>4304000</v>
      </c>
      <c r="G44" s="209">
        <f>SUM(H44-F44)*100/F44</f>
        <v>-13.007667286245352</v>
      </c>
      <c r="H44" s="208">
        <f>SUM(H45:H48)</f>
        <v>3744150</v>
      </c>
      <c r="J44" s="58"/>
      <c r="K44" s="58"/>
    </row>
    <row r="45" spans="1:11" ht="23.25" customHeight="1">
      <c r="A45" s="214" t="s">
        <v>1344</v>
      </c>
      <c r="B45" s="220">
        <v>372435</v>
      </c>
      <c r="C45" s="220">
        <v>387320</v>
      </c>
      <c r="D45" s="220">
        <v>498778</v>
      </c>
      <c r="E45" s="232">
        <v>493508.7</v>
      </c>
      <c r="F45" s="220">
        <v>421000</v>
      </c>
      <c r="G45" s="189">
        <f aca="true" t="shared" si="2" ref="G45:G62">SUM(H45-F45)*100/F45</f>
        <v>79.33491686460808</v>
      </c>
      <c r="H45" s="220">
        <v>755000</v>
      </c>
      <c r="J45" s="58"/>
      <c r="K45" s="58"/>
    </row>
    <row r="46" spans="1:11" ht="23.25" customHeight="1">
      <c r="A46" s="214" t="s">
        <v>1345</v>
      </c>
      <c r="B46" s="220">
        <v>943567</v>
      </c>
      <c r="C46" s="220">
        <v>1222465</v>
      </c>
      <c r="D46" s="220">
        <v>1027650</v>
      </c>
      <c r="E46" s="220">
        <v>15605</v>
      </c>
      <c r="F46" s="220">
        <v>60000</v>
      </c>
      <c r="G46" s="189">
        <f t="shared" si="2"/>
        <v>-18.333333333333332</v>
      </c>
      <c r="H46" s="220">
        <v>49000</v>
      </c>
      <c r="J46" s="58"/>
      <c r="K46" s="58"/>
    </row>
    <row r="47" spans="1:11" ht="23.25" customHeight="1">
      <c r="A47" s="215" t="s">
        <v>1346</v>
      </c>
      <c r="B47" s="237">
        <v>1023135.85</v>
      </c>
      <c r="C47" s="220">
        <v>1221445</v>
      </c>
      <c r="D47" s="238">
        <v>1599811.05</v>
      </c>
      <c r="E47" s="238">
        <v>2597200.66</v>
      </c>
      <c r="F47" s="220">
        <v>3608000</v>
      </c>
      <c r="G47" s="190">
        <f t="shared" si="2"/>
        <v>-26.82511086474501</v>
      </c>
      <c r="H47" s="220">
        <v>2640150</v>
      </c>
      <c r="J47" s="58"/>
      <c r="K47" s="58"/>
    </row>
    <row r="48" spans="1:11" ht="23.25" customHeight="1">
      <c r="A48" s="214" t="s">
        <v>1347</v>
      </c>
      <c r="B48" s="238">
        <v>102110.35</v>
      </c>
      <c r="C48" s="238">
        <v>73679.85</v>
      </c>
      <c r="D48" s="238">
        <v>179921.66</v>
      </c>
      <c r="E48" s="238">
        <v>84416.97</v>
      </c>
      <c r="F48" s="220">
        <v>215000</v>
      </c>
      <c r="G48" s="190">
        <f t="shared" si="2"/>
        <v>39.53488372093023</v>
      </c>
      <c r="H48" s="220">
        <v>300000</v>
      </c>
      <c r="J48" s="58"/>
      <c r="K48" s="58"/>
    </row>
    <row r="49" spans="1:11" ht="23.25" customHeight="1">
      <c r="A49" s="218" t="s">
        <v>1348</v>
      </c>
      <c r="B49" s="208">
        <f>SUM(B50:B65)</f>
        <v>1509585</v>
      </c>
      <c r="C49" s="227">
        <f>SUM(C50:C65)</f>
        <v>1376615.5899999999</v>
      </c>
      <c r="D49" s="227">
        <f>SUM(D50:D65)</f>
        <v>1261334.01</v>
      </c>
      <c r="E49" s="227">
        <f>SUM(E50:E65)</f>
        <v>1797963.09</v>
      </c>
      <c r="F49" s="208">
        <f>SUM(F50:F65)</f>
        <v>2159160</v>
      </c>
      <c r="G49" s="193">
        <f t="shared" si="2"/>
        <v>-5.70545953055818</v>
      </c>
      <c r="H49" s="208">
        <f>SUM(H50:H65)</f>
        <v>2035970</v>
      </c>
      <c r="J49" s="58"/>
      <c r="K49" s="58"/>
    </row>
    <row r="50" spans="1:11" ht="23.25" customHeight="1">
      <c r="A50" s="214" t="s">
        <v>1349</v>
      </c>
      <c r="B50" s="220">
        <v>141886</v>
      </c>
      <c r="C50" s="220">
        <v>144106</v>
      </c>
      <c r="D50" s="220">
        <v>164958</v>
      </c>
      <c r="E50" s="232">
        <v>386555.05</v>
      </c>
      <c r="F50" s="220">
        <v>322000</v>
      </c>
      <c r="G50" s="190">
        <f t="shared" si="2"/>
        <v>-19.25465838509317</v>
      </c>
      <c r="H50" s="220">
        <v>260000</v>
      </c>
      <c r="J50" s="58"/>
      <c r="K50" s="58"/>
    </row>
    <row r="51" spans="1:12" ht="23.25" customHeight="1">
      <c r="A51" s="214" t="s">
        <v>1350</v>
      </c>
      <c r="B51" s="238">
        <v>112232.72</v>
      </c>
      <c r="C51" s="220">
        <v>61915</v>
      </c>
      <c r="D51" s="220">
        <v>139375</v>
      </c>
      <c r="E51" s="220">
        <v>92607</v>
      </c>
      <c r="F51" s="220">
        <v>125000</v>
      </c>
      <c r="G51" s="190">
        <f t="shared" si="2"/>
        <v>9.6</v>
      </c>
      <c r="H51" s="220">
        <v>137000</v>
      </c>
      <c r="J51" s="3"/>
      <c r="K51" s="3"/>
      <c r="L51" s="4"/>
    </row>
    <row r="52" spans="1:12" ht="23.25" customHeight="1">
      <c r="A52" s="214" t="s">
        <v>1351</v>
      </c>
      <c r="B52" s="220">
        <v>9934</v>
      </c>
      <c r="C52" s="220">
        <v>16887</v>
      </c>
      <c r="D52" s="220">
        <v>14031</v>
      </c>
      <c r="E52" s="220">
        <v>12415</v>
      </c>
      <c r="F52" s="220">
        <v>75000</v>
      </c>
      <c r="G52" s="189">
        <f t="shared" si="2"/>
        <v>-46.666666666666664</v>
      </c>
      <c r="H52" s="220">
        <v>40000</v>
      </c>
      <c r="J52" s="58"/>
      <c r="K52" s="58"/>
      <c r="L52" s="32"/>
    </row>
    <row r="53" spans="1:11" ht="23.25" customHeight="1">
      <c r="A53" s="214" t="s">
        <v>1352</v>
      </c>
      <c r="B53" s="220">
        <v>0</v>
      </c>
      <c r="C53" s="220">
        <v>0</v>
      </c>
      <c r="D53" s="220">
        <v>0</v>
      </c>
      <c r="E53" s="220">
        <v>0</v>
      </c>
      <c r="F53" s="220">
        <v>853160</v>
      </c>
      <c r="G53" s="189">
        <f t="shared" si="2"/>
        <v>2.972478784753153</v>
      </c>
      <c r="H53" s="220">
        <v>878520</v>
      </c>
      <c r="J53" s="58"/>
      <c r="K53" s="58"/>
    </row>
    <row r="54" spans="1:11" ht="23.25" customHeight="1">
      <c r="A54" s="214" t="s">
        <v>1353</v>
      </c>
      <c r="B54" s="220">
        <v>29400</v>
      </c>
      <c r="C54" s="220">
        <v>4545</v>
      </c>
      <c r="D54" s="220">
        <v>19960</v>
      </c>
      <c r="E54" s="220">
        <v>18000</v>
      </c>
      <c r="F54" s="220">
        <v>45000</v>
      </c>
      <c r="G54" s="189">
        <f>SUM(H54-F54)*100/F54</f>
        <v>0</v>
      </c>
      <c r="H54" s="220">
        <v>45000</v>
      </c>
      <c r="J54" s="58"/>
      <c r="K54" s="58"/>
    </row>
    <row r="55" spans="1:11" ht="23.25" customHeight="1">
      <c r="A55" s="214" t="s">
        <v>1354</v>
      </c>
      <c r="B55" s="220">
        <v>16798</v>
      </c>
      <c r="C55" s="220">
        <v>0</v>
      </c>
      <c r="D55" s="220">
        <v>0</v>
      </c>
      <c r="E55" s="220">
        <v>12986</v>
      </c>
      <c r="F55" s="220">
        <v>35000</v>
      </c>
      <c r="G55" s="189">
        <f>SUM(H55-F55)*100/F55</f>
        <v>200</v>
      </c>
      <c r="H55" s="220">
        <v>105000</v>
      </c>
      <c r="J55" s="58"/>
      <c r="K55" s="58"/>
    </row>
    <row r="56" spans="1:11" ht="23.25" customHeight="1">
      <c r="A56" s="214" t="s">
        <v>1355</v>
      </c>
      <c r="B56" s="220">
        <v>204018</v>
      </c>
      <c r="C56" s="220">
        <v>267890</v>
      </c>
      <c r="D56" s="220">
        <v>266655</v>
      </c>
      <c r="E56" s="220">
        <v>224709</v>
      </c>
      <c r="F56" s="220">
        <v>280000</v>
      </c>
      <c r="G56" s="189">
        <f>SUM(H56-F56)*100/F56</f>
        <v>0</v>
      </c>
      <c r="H56" s="220">
        <v>280000</v>
      </c>
      <c r="J56" s="58"/>
      <c r="K56" s="58"/>
    </row>
    <row r="57" spans="1:11" ht="23.25" customHeight="1">
      <c r="A57" s="214" t="s">
        <v>1356</v>
      </c>
      <c r="B57" s="220">
        <v>46700</v>
      </c>
      <c r="C57" s="220">
        <v>0</v>
      </c>
      <c r="D57" s="220">
        <v>10000</v>
      </c>
      <c r="E57" s="220">
        <v>127322</v>
      </c>
      <c r="F57" s="220">
        <v>150000</v>
      </c>
      <c r="G57" s="189">
        <f t="shared" si="2"/>
        <v>-80</v>
      </c>
      <c r="H57" s="220">
        <v>30000</v>
      </c>
      <c r="J57" s="58"/>
      <c r="K57" s="58"/>
    </row>
    <row r="58" spans="1:11" ht="23.25" customHeight="1">
      <c r="A58" s="214" t="s">
        <v>1357</v>
      </c>
      <c r="B58" s="220">
        <v>1500</v>
      </c>
      <c r="C58" s="220">
        <v>0</v>
      </c>
      <c r="D58" s="220">
        <v>7020</v>
      </c>
      <c r="E58" s="220">
        <v>7190</v>
      </c>
      <c r="F58" s="220">
        <v>9000</v>
      </c>
      <c r="G58" s="189">
        <f t="shared" si="2"/>
        <v>293.8888888888889</v>
      </c>
      <c r="H58" s="220">
        <v>35450</v>
      </c>
      <c r="J58" s="58"/>
      <c r="K58" s="58"/>
    </row>
    <row r="59" spans="1:11" ht="23.25" customHeight="1">
      <c r="A59" s="214" t="s">
        <v>1358</v>
      </c>
      <c r="B59" s="220">
        <v>0</v>
      </c>
      <c r="C59" s="220">
        <v>0</v>
      </c>
      <c r="D59" s="220">
        <v>1160</v>
      </c>
      <c r="E59" s="220">
        <v>8340</v>
      </c>
      <c r="F59" s="220">
        <v>15000</v>
      </c>
      <c r="G59" s="239">
        <f t="shared" si="2"/>
        <v>100</v>
      </c>
      <c r="H59" s="220">
        <v>30000</v>
      </c>
      <c r="J59" s="58"/>
      <c r="K59" s="58"/>
    </row>
    <row r="60" spans="1:11" ht="23.25" customHeight="1">
      <c r="A60" s="214" t="s">
        <v>1359</v>
      </c>
      <c r="B60" s="220">
        <v>0</v>
      </c>
      <c r="C60" s="220">
        <v>0</v>
      </c>
      <c r="D60" s="220">
        <v>35500</v>
      </c>
      <c r="E60" s="220">
        <v>0</v>
      </c>
      <c r="F60" s="220">
        <v>35000</v>
      </c>
      <c r="G60" s="190">
        <f t="shared" si="2"/>
        <v>-14.285714285714286</v>
      </c>
      <c r="H60" s="220">
        <v>30000</v>
      </c>
      <c r="J60" s="58"/>
      <c r="K60" s="58"/>
    </row>
    <row r="61" spans="1:11" ht="23.25" customHeight="1">
      <c r="A61" s="214" t="s">
        <v>1360</v>
      </c>
      <c r="B61" s="220">
        <v>49888</v>
      </c>
      <c r="C61" s="220">
        <v>66180</v>
      </c>
      <c r="D61" s="220">
        <v>69230</v>
      </c>
      <c r="E61" s="220">
        <v>69080</v>
      </c>
      <c r="F61" s="220">
        <v>70000</v>
      </c>
      <c r="G61" s="226">
        <f>SUM(H61-F61)*100/F61</f>
        <v>-100</v>
      </c>
      <c r="H61" s="220">
        <v>0</v>
      </c>
      <c r="J61" s="58"/>
      <c r="K61" s="58"/>
    </row>
    <row r="62" spans="1:11" ht="23.25" customHeight="1">
      <c r="A62" s="214" t="s">
        <v>1361</v>
      </c>
      <c r="B62" s="220">
        <v>72300</v>
      </c>
      <c r="C62" s="220">
        <v>62190</v>
      </c>
      <c r="D62" s="220">
        <v>60847</v>
      </c>
      <c r="E62" s="220">
        <v>65240</v>
      </c>
      <c r="F62" s="220">
        <v>90000</v>
      </c>
      <c r="G62" s="190">
        <f t="shared" si="2"/>
        <v>-5.555555555555555</v>
      </c>
      <c r="H62" s="220">
        <v>85000</v>
      </c>
      <c r="J62" s="58"/>
      <c r="K62" s="58"/>
    </row>
    <row r="63" spans="1:12" ht="21">
      <c r="A63" s="214" t="s">
        <v>1362</v>
      </c>
      <c r="B63" s="220">
        <v>0</v>
      </c>
      <c r="C63" s="220">
        <v>0</v>
      </c>
      <c r="D63" s="220">
        <v>0</v>
      </c>
      <c r="E63" s="220">
        <v>0</v>
      </c>
      <c r="F63" s="220">
        <v>40000</v>
      </c>
      <c r="G63" s="189">
        <f>SUM(H63-F63)*100/F63</f>
        <v>0</v>
      </c>
      <c r="H63" s="220">
        <v>40000</v>
      </c>
      <c r="J63" s="3"/>
      <c r="K63" s="3"/>
      <c r="L63" s="3"/>
    </row>
    <row r="64" spans="1:12" ht="21">
      <c r="A64" s="214" t="s">
        <v>1363</v>
      </c>
      <c r="B64" s="220">
        <v>0</v>
      </c>
      <c r="C64" s="220">
        <v>0</v>
      </c>
      <c r="D64" s="220">
        <v>0</v>
      </c>
      <c r="E64" s="220">
        <v>0</v>
      </c>
      <c r="F64" s="220">
        <v>5000</v>
      </c>
      <c r="G64" s="189">
        <f>SUM(H64-F64)*100/F64</f>
        <v>700</v>
      </c>
      <c r="H64" s="220">
        <v>40000</v>
      </c>
      <c r="J64" s="32"/>
      <c r="K64" s="32"/>
      <c r="L64" s="32"/>
    </row>
    <row r="65" spans="1:12" ht="21">
      <c r="A65" s="214" t="s">
        <v>1364</v>
      </c>
      <c r="B65" s="238">
        <v>824928.28</v>
      </c>
      <c r="C65" s="238">
        <v>752902.59</v>
      </c>
      <c r="D65" s="238">
        <v>472598.01</v>
      </c>
      <c r="E65" s="238">
        <v>773519.04</v>
      </c>
      <c r="F65" s="220">
        <v>10000</v>
      </c>
      <c r="G65" s="226">
        <f>SUM(H65-F65)*100/F65</f>
        <v>-100</v>
      </c>
      <c r="H65" s="220">
        <v>0</v>
      </c>
      <c r="J65" s="58"/>
      <c r="K65" s="58"/>
      <c r="L65" s="58"/>
    </row>
    <row r="66" spans="1:8" ht="21">
      <c r="A66" s="218" t="s">
        <v>1365</v>
      </c>
      <c r="B66" s="240">
        <f>SUM(B67:B71)</f>
        <v>142781.05000000002</v>
      </c>
      <c r="C66" s="240">
        <f>SUM(C67:C71)</f>
        <v>421506.93</v>
      </c>
      <c r="D66" s="240">
        <f>SUM(D67:D71)</f>
        <v>632834.9099999999</v>
      </c>
      <c r="E66" s="240">
        <f>SUM(E67:E71)</f>
        <v>654312.89</v>
      </c>
      <c r="F66" s="208">
        <f>SUM(F67:F71)</f>
        <v>915000</v>
      </c>
      <c r="G66" s="193">
        <f aca="true" t="shared" si="3" ref="G66:G76">SUM(H66-F66)*100/F66</f>
        <v>-5.46448087431694</v>
      </c>
      <c r="H66" s="208">
        <f>SUM(H67:H71)</f>
        <v>865000</v>
      </c>
    </row>
    <row r="67" spans="1:8" ht="21">
      <c r="A67" s="214" t="s">
        <v>1366</v>
      </c>
      <c r="B67" s="238">
        <v>109610.5</v>
      </c>
      <c r="C67" s="238">
        <v>388446.47</v>
      </c>
      <c r="D67" s="238">
        <v>593882.33</v>
      </c>
      <c r="E67" s="238">
        <v>597565.81</v>
      </c>
      <c r="F67" s="220">
        <v>810000</v>
      </c>
      <c r="G67" s="189">
        <f>SUM(H67-F67)*100/F67</f>
        <v>-7.407407407407407</v>
      </c>
      <c r="H67" s="220">
        <v>750000</v>
      </c>
    </row>
    <row r="68" spans="1:8" ht="21">
      <c r="A68" s="214" t="s">
        <v>1367</v>
      </c>
      <c r="B68" s="220">
        <v>7551</v>
      </c>
      <c r="C68" s="220">
        <v>5661</v>
      </c>
      <c r="D68" s="220">
        <v>4184</v>
      </c>
      <c r="E68" s="220">
        <v>10246</v>
      </c>
      <c r="F68" s="220">
        <v>15000</v>
      </c>
      <c r="G68" s="189">
        <f>SUM(H68-F68)*100/F68</f>
        <v>100</v>
      </c>
      <c r="H68" s="220">
        <v>30000</v>
      </c>
    </row>
    <row r="69" spans="1:8" ht="21">
      <c r="A69" s="214" t="s">
        <v>1368</v>
      </c>
      <c r="B69" s="238">
        <v>4407.19</v>
      </c>
      <c r="C69" s="238">
        <v>2656.13</v>
      </c>
      <c r="D69" s="238">
        <v>2521.95</v>
      </c>
      <c r="E69" s="238">
        <v>3078.99</v>
      </c>
      <c r="F69" s="220">
        <v>10000</v>
      </c>
      <c r="G69" s="189">
        <f>SUM(H69-F69)*100/F69</f>
        <v>0</v>
      </c>
      <c r="H69" s="220">
        <v>10000</v>
      </c>
    </row>
    <row r="70" spans="1:8" ht="21">
      <c r="A70" s="214" t="s">
        <v>1369</v>
      </c>
      <c r="B70" s="238">
        <v>6592.74</v>
      </c>
      <c r="C70" s="220">
        <v>8433</v>
      </c>
      <c r="D70" s="220">
        <v>8302</v>
      </c>
      <c r="E70" s="220">
        <v>8246</v>
      </c>
      <c r="F70" s="220">
        <v>20000</v>
      </c>
      <c r="G70" s="189">
        <f>SUM(H70-F70)*100/F70</f>
        <v>25</v>
      </c>
      <c r="H70" s="220">
        <v>25000</v>
      </c>
    </row>
    <row r="71" spans="1:8" ht="21">
      <c r="A71" s="214" t="s">
        <v>1370</v>
      </c>
      <c r="B71" s="238">
        <v>14619.62</v>
      </c>
      <c r="C71" s="238">
        <v>16310.33</v>
      </c>
      <c r="D71" s="238">
        <v>23944.63</v>
      </c>
      <c r="E71" s="238">
        <v>35176.09</v>
      </c>
      <c r="F71" s="220">
        <v>60000</v>
      </c>
      <c r="G71" s="189">
        <f>SUM(H71-F71)*100/F71</f>
        <v>-16.666666666666668</v>
      </c>
      <c r="H71" s="220">
        <v>50000</v>
      </c>
    </row>
    <row r="72" spans="1:8" ht="21">
      <c r="A72" s="218" t="s">
        <v>1371</v>
      </c>
      <c r="B72" s="208">
        <f>SUM(B73)</f>
        <v>2484872</v>
      </c>
      <c r="C72" s="208">
        <f>SUM(C73)</f>
        <v>1953740</v>
      </c>
      <c r="D72" s="208">
        <f>SUM(D73)</f>
        <v>1316348</v>
      </c>
      <c r="E72" s="208">
        <f>SUM(E73)</f>
        <v>1908270</v>
      </c>
      <c r="F72" s="208">
        <f>SUM(F73)</f>
        <v>2168500</v>
      </c>
      <c r="G72" s="209">
        <f t="shared" si="3"/>
        <v>45.45123357159327</v>
      </c>
      <c r="H72" s="208">
        <f>SUM(H73)</f>
        <v>3154110</v>
      </c>
    </row>
    <row r="73" spans="1:8" ht="21">
      <c r="A73" s="218" t="s">
        <v>1372</v>
      </c>
      <c r="B73" s="208">
        <f>SUM(B74+B87)</f>
        <v>2484872</v>
      </c>
      <c r="C73" s="208">
        <f>SUM(C74+C87)</f>
        <v>1953740</v>
      </c>
      <c r="D73" s="208">
        <f>SUM(D74+D87)</f>
        <v>1316348</v>
      </c>
      <c r="E73" s="208">
        <f>SUM(E74+E87)</f>
        <v>1908270</v>
      </c>
      <c r="F73" s="208">
        <f>SUM(F74+F87)</f>
        <v>2168500</v>
      </c>
      <c r="G73" s="209">
        <f t="shared" si="3"/>
        <v>45.45123357159327</v>
      </c>
      <c r="H73" s="208">
        <f>SUM(H74+H87)</f>
        <v>3154110</v>
      </c>
    </row>
    <row r="74" spans="1:8" ht="21">
      <c r="A74" s="218" t="s">
        <v>1373</v>
      </c>
      <c r="B74" s="208">
        <f>SUM(B75:B84)</f>
        <v>374470</v>
      </c>
      <c r="C74" s="208">
        <f>SUM(C75:C84)</f>
        <v>1032240</v>
      </c>
      <c r="D74" s="208">
        <f>SUM(D75:D84)</f>
        <v>814148</v>
      </c>
      <c r="E74" s="208">
        <f>SUM(E75:E84)</f>
        <v>195584</v>
      </c>
      <c r="F74" s="208">
        <f>SUM(F75:F84)</f>
        <v>257500</v>
      </c>
      <c r="G74" s="209">
        <f t="shared" si="3"/>
        <v>16.236893203883493</v>
      </c>
      <c r="H74" s="208">
        <f>SUM(H75:H84)</f>
        <v>299310</v>
      </c>
    </row>
    <row r="75" spans="1:8" ht="21">
      <c r="A75" s="214" t="s">
        <v>1374</v>
      </c>
      <c r="B75" s="220">
        <v>239480</v>
      </c>
      <c r="C75" s="220">
        <v>105300</v>
      </c>
      <c r="D75" s="220">
        <v>352240</v>
      </c>
      <c r="E75" s="220">
        <v>102070</v>
      </c>
      <c r="F75" s="220">
        <v>86300</v>
      </c>
      <c r="G75" s="189">
        <f t="shared" si="3"/>
        <v>86.8250289687138</v>
      </c>
      <c r="H75" s="220">
        <v>161230</v>
      </c>
    </row>
    <row r="76" spans="1:8" ht="21">
      <c r="A76" s="214" t="s">
        <v>1375</v>
      </c>
      <c r="B76" s="220">
        <v>0</v>
      </c>
      <c r="C76" s="220">
        <v>0</v>
      </c>
      <c r="D76" s="220">
        <v>0</v>
      </c>
      <c r="E76" s="220">
        <v>0</v>
      </c>
      <c r="F76" s="220">
        <v>50000</v>
      </c>
      <c r="G76" s="226">
        <f t="shared" si="3"/>
        <v>-100</v>
      </c>
      <c r="H76" s="220">
        <v>0</v>
      </c>
    </row>
    <row r="77" spans="1:8" ht="21">
      <c r="A77" s="214" t="s">
        <v>1376</v>
      </c>
      <c r="B77" s="220">
        <v>0</v>
      </c>
      <c r="C77" s="220">
        <v>0</v>
      </c>
      <c r="D77" s="220">
        <v>90000</v>
      </c>
      <c r="E77" s="220">
        <v>0</v>
      </c>
      <c r="F77" s="220">
        <v>0</v>
      </c>
      <c r="G77" s="190">
        <v>0</v>
      </c>
      <c r="H77" s="220">
        <v>0</v>
      </c>
    </row>
    <row r="78" spans="1:8" ht="21">
      <c r="A78" s="214" t="s">
        <v>1377</v>
      </c>
      <c r="B78" s="220">
        <v>63000</v>
      </c>
      <c r="C78" s="220">
        <v>0</v>
      </c>
      <c r="D78" s="220">
        <v>0</v>
      </c>
      <c r="E78" s="220">
        <v>0</v>
      </c>
      <c r="F78" s="220">
        <v>10800</v>
      </c>
      <c r="G78" s="189">
        <f>SUM(H78-F78)*100/F78</f>
        <v>566.6666666666666</v>
      </c>
      <c r="H78" s="220">
        <v>72000</v>
      </c>
    </row>
    <row r="79" spans="1:8" ht="21">
      <c r="A79" s="214" t="s">
        <v>1378</v>
      </c>
      <c r="B79" s="220">
        <v>0</v>
      </c>
      <c r="C79" s="220">
        <v>0</v>
      </c>
      <c r="D79" s="220">
        <v>19980</v>
      </c>
      <c r="E79" s="220">
        <v>17830</v>
      </c>
      <c r="F79" s="220">
        <v>18000</v>
      </c>
      <c r="G79" s="239">
        <f>SUM(H79-F79)*100/F79</f>
        <v>-100</v>
      </c>
      <c r="H79" s="220">
        <v>0</v>
      </c>
    </row>
    <row r="80" spans="1:8" ht="21">
      <c r="A80" s="214" t="s">
        <v>1379</v>
      </c>
      <c r="B80" s="220">
        <v>0</v>
      </c>
      <c r="C80" s="220">
        <v>0</v>
      </c>
      <c r="D80" s="220">
        <v>19200</v>
      </c>
      <c r="E80" s="220">
        <v>0</v>
      </c>
      <c r="F80" s="220">
        <v>0</v>
      </c>
      <c r="G80" s="190">
        <v>0</v>
      </c>
      <c r="H80" s="220">
        <v>0</v>
      </c>
    </row>
    <row r="81" spans="1:8" ht="21">
      <c r="A81" s="214" t="s">
        <v>1380</v>
      </c>
      <c r="B81" s="220">
        <v>0</v>
      </c>
      <c r="C81" s="220">
        <v>0</v>
      </c>
      <c r="D81" s="220">
        <v>0</v>
      </c>
      <c r="E81" s="220">
        <v>1632</v>
      </c>
      <c r="F81" s="220">
        <v>2000</v>
      </c>
      <c r="G81" s="226">
        <f>SUM(H81-F81)*100/F81</f>
        <v>1304</v>
      </c>
      <c r="H81" s="220">
        <v>28080</v>
      </c>
    </row>
    <row r="82" spans="1:8" ht="21">
      <c r="A82" s="214" t="s">
        <v>1381</v>
      </c>
      <c r="B82" s="220">
        <v>0</v>
      </c>
      <c r="C82" s="220">
        <v>0</v>
      </c>
      <c r="D82" s="220">
        <v>0</v>
      </c>
      <c r="E82" s="220">
        <v>0</v>
      </c>
      <c r="F82" s="220">
        <v>22000</v>
      </c>
      <c r="G82" s="226">
        <f>SUM(H82-F82)*100/F82</f>
        <v>-100</v>
      </c>
      <c r="H82" s="220">
        <v>0</v>
      </c>
    </row>
    <row r="83" spans="1:8" ht="21">
      <c r="A83" s="214" t="s">
        <v>1382</v>
      </c>
      <c r="B83" s="220">
        <v>19990</v>
      </c>
      <c r="C83" s="220">
        <v>46940</v>
      </c>
      <c r="D83" s="220">
        <v>112728</v>
      </c>
      <c r="E83" s="220">
        <v>4290</v>
      </c>
      <c r="F83" s="220">
        <v>68400</v>
      </c>
      <c r="G83" s="189">
        <f>SUM(H83-F83)*100/F83</f>
        <v>-44.44444444444444</v>
      </c>
      <c r="H83" s="220">
        <v>38000</v>
      </c>
    </row>
    <row r="84" spans="1:8" ht="21">
      <c r="A84" s="214" t="s">
        <v>1383</v>
      </c>
      <c r="B84" s="220">
        <v>52000</v>
      </c>
      <c r="C84" s="220">
        <v>880000</v>
      </c>
      <c r="D84" s="220">
        <v>220000</v>
      </c>
      <c r="E84" s="220">
        <v>69762</v>
      </c>
      <c r="F84" s="220">
        <v>0</v>
      </c>
      <c r="G84" s="190">
        <v>0</v>
      </c>
      <c r="H84" s="220">
        <v>0</v>
      </c>
    </row>
    <row r="85" spans="1:8" ht="21">
      <c r="A85" s="58"/>
      <c r="B85" s="222"/>
      <c r="C85" s="222"/>
      <c r="D85" s="222"/>
      <c r="E85" s="222"/>
      <c r="F85" s="222"/>
      <c r="G85" s="241"/>
      <c r="H85" s="222"/>
    </row>
    <row r="86" spans="1:8" ht="21">
      <c r="A86" s="58"/>
      <c r="B86" s="222"/>
      <c r="C86" s="222"/>
      <c r="D86" s="222"/>
      <c r="E86" s="222"/>
      <c r="F86" s="222"/>
      <c r="G86" s="241"/>
      <c r="H86" s="222"/>
    </row>
    <row r="87" spans="1:8" ht="21">
      <c r="A87" s="218" t="s">
        <v>1384</v>
      </c>
      <c r="B87" s="208">
        <f>SUM(B88)</f>
        <v>2110402</v>
      </c>
      <c r="C87" s="208">
        <f>SUM(C88)</f>
        <v>921500</v>
      </c>
      <c r="D87" s="208">
        <f>SUM(D88)</f>
        <v>502200</v>
      </c>
      <c r="E87" s="208">
        <f>SUM(E88)</f>
        <v>1712686</v>
      </c>
      <c r="F87" s="208">
        <f>SUM(F88)</f>
        <v>1911000</v>
      </c>
      <c r="G87" s="193">
        <f aca="true" t="shared" si="4" ref="G87:G93">SUM(H87-F87)*100/F87</f>
        <v>49.38775510204081</v>
      </c>
      <c r="H87" s="208">
        <f>SUM(H88+H89)</f>
        <v>2854800</v>
      </c>
    </row>
    <row r="88" spans="1:8" ht="21">
      <c r="A88" s="242" t="s">
        <v>1385</v>
      </c>
      <c r="B88" s="220">
        <v>2110402</v>
      </c>
      <c r="C88" s="220">
        <v>921500</v>
      </c>
      <c r="D88" s="220">
        <v>502200</v>
      </c>
      <c r="E88" s="220">
        <v>1712686</v>
      </c>
      <c r="F88" s="243">
        <v>1911000</v>
      </c>
      <c r="G88" s="190">
        <f t="shared" si="4"/>
        <v>21.883830455259027</v>
      </c>
      <c r="H88" s="243">
        <v>2329200</v>
      </c>
    </row>
    <row r="89" spans="1:8" ht="21">
      <c r="A89" s="242" t="s">
        <v>1386</v>
      </c>
      <c r="B89" s="220">
        <v>0</v>
      </c>
      <c r="C89" s="220">
        <v>0</v>
      </c>
      <c r="D89" s="220">
        <v>0</v>
      </c>
      <c r="E89" s="220">
        <v>0</v>
      </c>
      <c r="F89" s="243">
        <v>0</v>
      </c>
      <c r="G89" s="239">
        <v>100</v>
      </c>
      <c r="H89" s="243">
        <v>525600</v>
      </c>
    </row>
    <row r="90" spans="1:8" ht="21">
      <c r="A90" s="218" t="s">
        <v>1387</v>
      </c>
      <c r="B90" s="208">
        <f>SUM(B91)</f>
        <v>20000</v>
      </c>
      <c r="C90" s="208">
        <f>SUM(C91)</f>
        <v>20000</v>
      </c>
      <c r="D90" s="208">
        <f>SUM(D91)</f>
        <v>18500</v>
      </c>
      <c r="E90" s="208">
        <f>SUM(E91)</f>
        <v>1082503</v>
      </c>
      <c r="F90" s="208">
        <f>SUM(F91)</f>
        <v>20000</v>
      </c>
      <c r="G90" s="209">
        <f t="shared" si="4"/>
        <v>0</v>
      </c>
      <c r="H90" s="208">
        <f>SUM(H91)</f>
        <v>20000</v>
      </c>
    </row>
    <row r="91" spans="1:8" ht="21">
      <c r="A91" s="218" t="s">
        <v>1388</v>
      </c>
      <c r="B91" s="243">
        <v>20000</v>
      </c>
      <c r="C91" s="243">
        <v>20000</v>
      </c>
      <c r="D91" s="243">
        <v>18500</v>
      </c>
      <c r="E91" s="243">
        <v>1082503</v>
      </c>
      <c r="F91" s="243">
        <v>20000</v>
      </c>
      <c r="G91" s="209">
        <f t="shared" si="4"/>
        <v>0</v>
      </c>
      <c r="H91" s="243">
        <v>20000</v>
      </c>
    </row>
    <row r="92" spans="1:8" ht="21">
      <c r="A92" s="218" t="s">
        <v>1389</v>
      </c>
      <c r="B92" s="227">
        <f>SUM(B93)</f>
        <v>1477890</v>
      </c>
      <c r="C92" s="227">
        <f>SUM(C93)</f>
        <v>1773757.22</v>
      </c>
      <c r="D92" s="227">
        <f>SUM(D93)</f>
        <v>1943791.53</v>
      </c>
      <c r="E92" s="227">
        <f>SUM(E93)</f>
        <v>3050892.49</v>
      </c>
      <c r="F92" s="208">
        <f>SUM(F93)</f>
        <v>2482000</v>
      </c>
      <c r="G92" s="193">
        <f t="shared" si="4"/>
        <v>-10.975020145044319</v>
      </c>
      <c r="H92" s="208">
        <f>SUM(H93)</f>
        <v>2209600</v>
      </c>
    </row>
    <row r="93" spans="1:8" ht="21">
      <c r="A93" s="218" t="s">
        <v>1390</v>
      </c>
      <c r="B93" s="227">
        <f>SUM(B94:B97)</f>
        <v>1477890</v>
      </c>
      <c r="C93" s="227">
        <f>SUM(C94:C97)</f>
        <v>1773757.22</v>
      </c>
      <c r="D93" s="227">
        <f>SUM(D94:D97)</f>
        <v>1943791.53</v>
      </c>
      <c r="E93" s="227">
        <f>SUM(E94:E97)</f>
        <v>3050892.49</v>
      </c>
      <c r="F93" s="208">
        <f>SUM(F94:F97)</f>
        <v>2482000</v>
      </c>
      <c r="G93" s="193">
        <f t="shared" si="4"/>
        <v>-10.975020145044319</v>
      </c>
      <c r="H93" s="208">
        <f>SUM(H94:H97)</f>
        <v>2209600</v>
      </c>
    </row>
    <row r="94" spans="1:8" ht="21">
      <c r="A94" s="214" t="s">
        <v>1391</v>
      </c>
      <c r="B94" s="220">
        <v>0</v>
      </c>
      <c r="C94" s="220">
        <v>0</v>
      </c>
      <c r="D94" s="220">
        <v>0</v>
      </c>
      <c r="E94" s="220">
        <v>20000</v>
      </c>
      <c r="F94" s="220">
        <v>0</v>
      </c>
      <c r="G94" s="239">
        <v>100</v>
      </c>
      <c r="H94" s="220">
        <v>20000</v>
      </c>
    </row>
    <row r="95" spans="1:8" ht="21">
      <c r="A95" s="214" t="s">
        <v>1392</v>
      </c>
      <c r="B95" s="238">
        <v>1477890</v>
      </c>
      <c r="C95" s="238">
        <v>1773757.22</v>
      </c>
      <c r="D95" s="238">
        <v>1943791.53</v>
      </c>
      <c r="E95" s="238">
        <v>2830892.49</v>
      </c>
      <c r="F95" s="220">
        <v>2222000</v>
      </c>
      <c r="G95" s="190">
        <f>SUM(H95-F95)*100/F95</f>
        <v>-7.871287128712871</v>
      </c>
      <c r="H95" s="220">
        <v>2047100</v>
      </c>
    </row>
    <row r="96" spans="1:8" ht="21">
      <c r="A96" s="214" t="s">
        <v>1393</v>
      </c>
      <c r="B96" s="238">
        <v>0</v>
      </c>
      <c r="C96" s="238">
        <v>0</v>
      </c>
      <c r="D96" s="238">
        <v>0</v>
      </c>
      <c r="E96" s="220">
        <v>150000</v>
      </c>
      <c r="F96" s="220">
        <v>225000</v>
      </c>
      <c r="G96" s="189">
        <f>SUM(H96-F96)*100/F96</f>
        <v>-50</v>
      </c>
      <c r="H96" s="220">
        <v>112500</v>
      </c>
    </row>
    <row r="97" spans="1:8" ht="21">
      <c r="A97" s="214" t="s">
        <v>1394</v>
      </c>
      <c r="B97" s="220">
        <v>0</v>
      </c>
      <c r="C97" s="220">
        <v>0</v>
      </c>
      <c r="D97" s="220">
        <v>0</v>
      </c>
      <c r="E97" s="220">
        <v>50000</v>
      </c>
      <c r="F97" s="220">
        <v>35000</v>
      </c>
      <c r="G97" s="189">
        <f>SUM(H97-F97)*100/F97</f>
        <v>-14.285714285714286</v>
      </c>
      <c r="H97" s="220">
        <v>30000</v>
      </c>
    </row>
    <row r="98" spans="1:8" ht="21">
      <c r="A98" s="127" t="s">
        <v>1395</v>
      </c>
      <c r="B98" s="227">
        <f>SUM(B7+B14+B34+B72+B90+B92)</f>
        <v>17582884.75</v>
      </c>
      <c r="C98" s="227">
        <f>SUM(C7+C14+C34+C72+C90+C92)</f>
        <v>16817798.59</v>
      </c>
      <c r="D98" s="227">
        <f>SUM(D7+D14+D34+D72+D90+D92)</f>
        <v>18058243.66</v>
      </c>
      <c r="E98" s="227">
        <f>SUM(E7+E14+E34+E72+E90+E92)</f>
        <v>22833573.549999997</v>
      </c>
      <c r="F98" s="244">
        <f>SUM(F7+F14+F34+F72+F90+F92)</f>
        <v>24160000</v>
      </c>
      <c r="G98" s="193">
        <f>SUM(H98-F98)*100/F98</f>
        <v>2.2806291390728477</v>
      </c>
      <c r="H98" s="244">
        <f>SUM(H7+H14+H34+H72+H90+H92)</f>
        <v>24711000</v>
      </c>
    </row>
    <row r="100" ht="21">
      <c r="D100" s="245" t="s">
        <v>0</v>
      </c>
    </row>
    <row r="105" ht="21">
      <c r="B105" s="1" t="s">
        <v>0</v>
      </c>
    </row>
    <row r="111" ht="21">
      <c r="B111" s="1" t="s">
        <v>0</v>
      </c>
    </row>
  </sheetData>
  <sheetProtection/>
  <mergeCells count="6">
    <mergeCell ref="A1:H1"/>
    <mergeCell ref="A2:H2"/>
    <mergeCell ref="A3:H3"/>
    <mergeCell ref="A5:A6"/>
    <mergeCell ref="B5:E5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Origin</cp:lastModifiedBy>
  <cp:lastPrinted>2015-10-15T08:04:18Z</cp:lastPrinted>
  <dcterms:created xsi:type="dcterms:W3CDTF">2010-08-02T05:48:32Z</dcterms:created>
  <dcterms:modified xsi:type="dcterms:W3CDTF">2015-10-15T08:05:46Z</dcterms:modified>
  <cp:category/>
  <cp:version/>
  <cp:contentType/>
  <cp:contentStatus/>
</cp:coreProperties>
</file>